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9345" activeTab="0"/>
  </bookViews>
  <sheets>
    <sheet name="Sheet1" sheetId="1" r:id="rId1"/>
    <sheet name="Sheet2" sheetId="2" r:id="rId2"/>
    <sheet name="Sheet3" sheetId="3" r:id="rId3"/>
  </sheets>
  <definedNames>
    <definedName name="_xlnm.Print_Area" localSheetId="0">'Sheet1'!$A$4:$V$30</definedName>
    <definedName name="_xlnm.Print_Titles" localSheetId="0">'Sheet1'!$1:$4</definedName>
    <definedName name="Z_253AF0AF_F7F2_4766_A330_5BDE8E59E9B7_.wvu.Cols" localSheetId="0" hidden="1">'Sheet1'!$I:$M,'Sheet1'!$R:$T,'Sheet1'!$W:$W</definedName>
    <definedName name="Z_253AF0AF_F7F2_4766_A330_5BDE8E59E9B7_.wvu.PrintArea" localSheetId="0" hidden="1">'Sheet1'!$A$4:$V$30</definedName>
    <definedName name="Z_253AF0AF_F7F2_4766_A330_5BDE8E59E9B7_.wvu.PrintTitles" localSheetId="0" hidden="1">'Sheet1'!$1:$4</definedName>
    <definedName name="Z_253AF0AF_F7F2_4766_A330_5BDE8E59E9B7_.wvu.Rows" localSheetId="0" hidden="1">'Sheet1'!$25:$25</definedName>
    <definedName name="Z_66384CB9_FA31_4941_94A3_9A38216E4140_.wvu.Cols" localSheetId="0" hidden="1">'Sheet1'!$I:$M,'Sheet1'!$R:$T,'Sheet1'!$W:$W</definedName>
    <definedName name="Z_66384CB9_FA31_4941_94A3_9A38216E4140_.wvu.PrintArea" localSheetId="0" hidden="1">'Sheet1'!$A$4:$V$30</definedName>
    <definedName name="Z_66384CB9_FA31_4941_94A3_9A38216E4140_.wvu.PrintTitles" localSheetId="0" hidden="1">'Sheet1'!$1:$4</definedName>
    <definedName name="Z_66384CB9_FA31_4941_94A3_9A38216E4140_.wvu.Rows" localSheetId="0" hidden="1">'Sheet1'!$25:$25</definedName>
  </definedNames>
  <calcPr fullCalcOnLoad="1"/>
</workbook>
</file>

<file path=xl/sharedStrings.xml><?xml version="1.0" encoding="utf-8"?>
<sst xmlns="http://schemas.openxmlformats.org/spreadsheetml/2006/main" count="248" uniqueCount="160">
  <si>
    <t>Proposal Number</t>
  </si>
  <si>
    <t>Title</t>
  </si>
  <si>
    <t>Sponsor</t>
  </si>
  <si>
    <t>FY07 Req</t>
  </si>
  <si>
    <t>FY08 Req</t>
  </si>
  <si>
    <t>FY09 Req</t>
  </si>
  <si>
    <t>Budget Category</t>
  </si>
  <si>
    <t>Program Priority</t>
  </si>
  <si>
    <t>Monitoring Component/Focal Theme</t>
  </si>
  <si>
    <t>Prioritization Category</t>
  </si>
  <si>
    <t>MSRT General Comments</t>
  </si>
  <si>
    <t>MSRT Budget Comment</t>
  </si>
  <si>
    <t>White Sturgeon Mitigation and Restoration in the Columbia and Snake Rivers Upstream from Bonneville Dam</t>
  </si>
  <si>
    <t>Oregon Department of Fish &amp; Wildlife (ODFW)</t>
  </si>
  <si>
    <t>Multi-province</t>
  </si>
  <si>
    <t>Monitoring and Evaluation</t>
  </si>
  <si>
    <t>1, 2a, 5b, 5c</t>
  </si>
  <si>
    <t>Core Program</t>
  </si>
  <si>
    <t>A large portion of the project should be considered on-the-ground (trap and haul juvenile sturgeon above the lower dams).  This project is also the primary monitoring project for sturgeon on the lower river.</t>
  </si>
  <si>
    <t>Fundable</t>
  </si>
  <si>
    <t>The proposal is supported through collaboration between several entities.  Those entities need to restructure this proposal to fit within the FY06 (a reduced) budget level.</t>
  </si>
  <si>
    <t>Research to advance hatchery reform, including captive broodstocks</t>
  </si>
  <si>
    <t>Northwest Fisheries Science Center</t>
  </si>
  <si>
    <t>Research</t>
  </si>
  <si>
    <t>High Priority</t>
  </si>
  <si>
    <t>This project has provided core research evaluating captive broodstock methodologies. Some MSRT members expressed concern that BPA is funding some research that may be more appropriately funded within NOAA's congressional budget.  Cost share?  The project appears to be a grab bag of important research items.  Some research items may be more important than others.  The MSRT ranked the project as High Priority without a clear understanding of the importance of each question the project is attempting to address.  Although this is an ongoing project, some of the tasks proposed are new.  The proposal merits additional scrutiny to determine high priority research topics and reduction in budget.  The MSRT would like to see better integration with project number 200203100 and 200733500.  There appears to be some lack of coordination and possibly some duplication between this older "parent" project and several of the new NOAA proposals in this group.</t>
  </si>
  <si>
    <t>Fundable (Qualified)</t>
  </si>
  <si>
    <t>The MSRT considered this proposal while reviewing the research projects in the basinwide category.</t>
  </si>
  <si>
    <t>Dev Of Systemwide Predator Control for Northern Pikeminnows.</t>
  </si>
  <si>
    <t>Pacific States Marine Fisheries Commission (PSMFC)</t>
  </si>
  <si>
    <t>On-the-Ground Action</t>
  </si>
  <si>
    <t xml:space="preserve">Does increased harvest rate on pike minnow (nearing 20%) relate to a relative increase in salmon survival?  The project has undergone a biological and economic review every several years.  The reviewers are concerned about the significant increase in budget since 2005.  Will the increased biological benefits for salmon be equivalent to the increase in costs, particularly as compared with other alternatives that increase salmon survival?   </t>
  </si>
  <si>
    <t>Response requested</t>
  </si>
  <si>
    <t>The MSRT recommends reducing the reward portion of the budget.  If harvest is successful and the reward portion of the budget requires increasing, the project should pursue the within-year process at that time.  The project has been achieving their projected harvest rates, therefore, the dam angling portion of the program could be removed.  The project sponsors should determine the most effective way to implement the project at this level of funding.  The MSRT recommends focusing on reducing the administration costs of the sport reward fishery.</t>
  </si>
  <si>
    <t>Manchester Spring Chinook Captive Broodstock Project</t>
  </si>
  <si>
    <t>National Oceanic &amp; Atmospheric Administration (NOAA)</t>
  </si>
  <si>
    <t xml:space="preserve">High Priority </t>
  </si>
  <si>
    <t>This project must be funded to complete the evaluation of salt water rearing for captive brood stocks and implement a spread the risk strategy for Idaho stocks.  It is identified as a 2004 Biological Opinion and UPA project.  It was determined a High Priority project because this project may not continue after this funding cycle as a core program element, depending on the final evaluation.</t>
  </si>
  <si>
    <t>Avian Predation on Juvenile Salmonids in the Lower Columbia River</t>
  </si>
  <si>
    <t>Oregon State University</t>
  </si>
  <si>
    <t>5a, 5b</t>
  </si>
  <si>
    <t>There is a funding issue with this project that the Council will want to investigate related to the USACE funding.  Most of the avian predation in the mainstem is based off of dredge pilings.  Although there is significant monitoring associated with this project, the MSRT ranks it as an on-the-ground because of its direct benefits to salmon survival.</t>
  </si>
  <si>
    <t xml:space="preserve">The MSRT recommends funding this project at 2006 levels.  </t>
  </si>
  <si>
    <t>Listed Stock Chinook Salmon Gamete Preservation</t>
  </si>
  <si>
    <t>Nez Perce Tribe</t>
  </si>
  <si>
    <t>This project collects gametes to support the safety net Program initiated in previous biological opinions.  This project should be reviewed with all hatchery projects.</t>
  </si>
  <si>
    <t>Focus Watershed Coordinator - Nez Perce Tribe</t>
  </si>
  <si>
    <t>Coordination/Support</t>
  </si>
  <si>
    <t>Multiprovince</t>
  </si>
  <si>
    <t>This project would be more appropriately reviewed in subbasin processes.  The criteria that the MSRT developed for reviewing proposals does not support an adequate review of this proposal. This project should be reviewed with other multi-province projects with criteria established for that review.</t>
  </si>
  <si>
    <t>Admin (see comments)</t>
  </si>
  <si>
    <t>This funding supports coordination.  The level of funding, held at the FY06 level, will determine the amount of coordination that can be achieved.</t>
  </si>
  <si>
    <t>Evaluate Spawning of Fall Chinook and Chum Salmon Just Below the Four Lowermost Mainstem Dams</t>
  </si>
  <si>
    <t xml:space="preserve">1, 2a, 2b  </t>
  </si>
  <si>
    <t>This project establishes operating criteria for maintaining  flows below Bonneville for redd distribution.  There was some discussion that USACE versus BPA responsibility should be visited for this project.  Chum portion of the project is Core Program; some members of the MSRT felt that the fall Chinook portion may be High Priority.  This project is coordinated with project number 200303800, evaluating mainstem spawning habitat in the Snake River.</t>
  </si>
  <si>
    <t xml:space="preserve">The MSRT recommends that the project sponsors for this project prioritize the tasks within this proposal to meet the budget recommendation.  The Core Program work within this project is the chum redds mapping and monitoring which guides system operations at Bonneville Dam and the Chinook surveys below the lower Columbia River dams. </t>
  </si>
  <si>
    <t>Evaluate Factors Limiting Columbia River Chum Salmon</t>
  </si>
  <si>
    <t>USFWS-Columbia River Fisheries Program Office</t>
  </si>
  <si>
    <t>Not reviewed by MSRT</t>
  </si>
  <si>
    <t>This project was reviewed in the Lower Columbia and should be funded in that province.  The funding for this project that was used to create the Multi-province allocation should be moved to that province as well (approximatley $263,000).</t>
  </si>
  <si>
    <t>Recondition Wild Steelhead Kelt</t>
  </si>
  <si>
    <t>Columbia River Inter-Tribal Fish Commission (CRITFC)</t>
  </si>
  <si>
    <t>This project tests the hypothesis that we can recondition kelts and evaluates methodology for reconditioning (feeding, timing, etc.).  The MSRT would like this project reviewed with 200306200 in order to find budget efficiencies.</t>
  </si>
  <si>
    <t>The MSRT recommends deferring the expansion of this project into the Snake River.  This project is also tied to a project in the research portion of the Basinwide budget category (200306200), and should be considered during that project's review.</t>
  </si>
  <si>
    <t>Reintroduction of Chum Salmon into Duncan Creek</t>
  </si>
  <si>
    <t>This project was reviewed in the Lower Columbia and should be funded in that province.  The funding for this project that was used to create the Multi-province allocation should be moved to that province as well (approximatley $295,000).</t>
  </si>
  <si>
    <t>Water Entity (RPA 151) NPCC</t>
  </si>
  <si>
    <t>National Fish &amp; Wildlife Foundation</t>
  </si>
  <si>
    <t>Called for in 2004 FCRPS Biological Opinion and UPA.  The project has recently been expanded to include land rights acquisition.  All acquisitions are certified for their biological benefit.  Could this project be modified to provide reporting of all water and land rights acquisition for the Program?  Does BPA track and report such acquisitions?</t>
  </si>
  <si>
    <t>The adminstration costs for this project appear very high.  It requires approximately $2M in admistration to achieve $3M in on-the-ground actions ($1M in conservation easements and $2M in water transactions).  In the limited funding environment, the MSRT recommends reducing this project in order to support other Core Program activities in this funding category.  The pilot project portion of conservation easements should be concluded.  The MSRT believes that this project should be able to continue to acquire $2M in water transactions at this funding level.</t>
  </si>
  <si>
    <t>Nez Perce Harvest Monitoring</t>
  </si>
  <si>
    <t>4a</t>
  </si>
  <si>
    <t>Data feeds run reconstruction and other analysis efforts.</t>
  </si>
  <si>
    <t>Klickitat River Cooperative Evaluation Program (Formerly Bull Trout Presence, Origin, and Movements In Bonneville Reservoir)</t>
  </si>
  <si>
    <t>Washington Department of Fish and Wildlife (WDFW)</t>
  </si>
  <si>
    <t>Not fundable</t>
  </si>
  <si>
    <t>The MSRT adopted a principal that ISRP Not Fundable proposals were not going to be included in the budget balance exercise.</t>
  </si>
  <si>
    <t>Habitat Evaluation Procedures (HEP)</t>
  </si>
  <si>
    <t>Columbia Basin Fish &amp; Wildlife Authority (CBFWA)</t>
  </si>
  <si>
    <t>BPA/Contract Support</t>
  </si>
  <si>
    <t>This project provides a support tool that some, not all, wildlife managers rely on for determining mitigation benefits.  Evaluating habitat credits is core to Program, if this project is not funded then more individual projects will have to perform their HEP evaluations.  WDFW (Chair of Wildlife Committee) expressed that this project supports a Core Program function for the administration of the Program.</t>
  </si>
  <si>
    <t>Fundable in part</t>
  </si>
  <si>
    <t xml:space="preserve">Adjust number of surveys to fit within proposed budget.  This project received a within-year request in FY 2006 for a total budget of $222,000.  </t>
  </si>
  <si>
    <t>Bull Trout Population Status Monitoring in the Snake River Basin of Southeast Washington</t>
  </si>
  <si>
    <t>Bull Trout</t>
  </si>
  <si>
    <t>There are several bull trout monitoring projects proposed here that provide good coverage of the basin.  Other bull trout monitoring projects are proposed in the local subbasin processes.  The MSRT would like to see a comprehensive picture of what bull trout monitoring is being funded throughout the basin to insure there is a common strategy for monitoring bull trout (consistent with the MSRT desire to see a coordinated plan for monitoring salmon and steelhead).   Basic monitoring and evaluation for bull trout is a Core Program activity, the additional research activities in some of the bull trout projects are a lesser priority.</t>
  </si>
  <si>
    <t xml:space="preserve">There are two unresolved issues with the bull trout projects.  First, the tie to the FCRPS Bull Trout BiOp and FCRPS responsibility.  Second, coordination with USCOE bull trout projects would be expected and cost savings should be identified.
The MSRT views this as an important project because it provides support to Proposal 200703300 by PIT tagging bull trout in Snake River reservoir tributaries. Three subbasins are included in this study. The USCOE currently provides funds to PIT tag bull trout in the Tucannon Subbasin; however, no funds are provided for efforts in the Grande Ronde nor Asotin subbasins. The MSRT recommends efforts associated with this project be focused on the Grande Ronde and Asotin subbasin.  The MSRT recommends that the following tasks not be funded at this time:
Bull trout movements in the Tucannon River – Funded by USCOE, Comprehensive monitoring and evaluation – Development of a bull trout monitoring plan should be completed through CSMEP and not individual projects (costs associated with developing the monitoring plan can be eliminated because this effort should be implemented through funds that WDFW
 receives to participate in CSMEP), and DNA analysis - deferred to a later data;
 however, tissue samples should be collected and archived. 
</t>
  </si>
  <si>
    <t>Restoration of Historical Salmonid Habitat in South West Idaho</t>
  </si>
  <si>
    <t>Southwest Idaho RC&amp;D</t>
  </si>
  <si>
    <t>This project would be more appropriately reviewed in the Salmon subbasin and the Boise and Payette subbasins.  The criteria that the MSRT developed for reviewing proposals does not support an adequate review of this proposal. This project should be reviewed with other multi-province projects with criteria established for that review.  The MSRT provided a Recommended Action priority to keep the project alive for the local review process.  The MSRT was concerned that ranking this a Do Not Fund for mainstem systemwide funding could have negative ramifications in the local review.</t>
  </si>
  <si>
    <t>Providing Services to Assist Record Keeping of Over the Bank Sales in Zone 6 Tribal Fisheries</t>
  </si>
  <si>
    <t>Steven Vigg &amp; Company</t>
  </si>
  <si>
    <t>Data Mgmt</t>
  </si>
  <si>
    <t>Do Not Fund</t>
  </si>
  <si>
    <t>No comments.</t>
  </si>
  <si>
    <t>Mid-Columbia Trophic Dynamics Project</t>
  </si>
  <si>
    <t>Recommended Action</t>
  </si>
  <si>
    <t>This project studies the effects of predacious fish in the mid-Columbia.  This project could also be considered in section 9, Invasives, in the Research Plan.  Significant cost share would be expected by BPA.  How does this project tie to the existing PUD predator studies?</t>
  </si>
  <si>
    <t>Staff comments 070506</t>
  </si>
  <si>
    <t>Staff comments 072606</t>
  </si>
  <si>
    <t xml:space="preserve">   Not a priority.  Was the original project funded?  All new work.  MSRT recommends $0.</t>
  </si>
  <si>
    <t>MSRT recommends $1,468,100.</t>
  </si>
  <si>
    <t>Priority concerns for other reasons:  based on Council’s long past experience w/ project and current comments, reason to believe the project objectives can be met for less than proposed:  proposed 3.884m; reduce to 3m.  MSRT recommeds $3,000,000.</t>
  </si>
  <si>
    <t>MSRT recommends 795,407</t>
  </si>
  <si>
    <t>Priority concerns for other reasons:  requested 700k, representing an expansion in scope; in any event, expanded scope is not a priority, so back at least to around ’06 level of 470k; but this really should be a Corps project, not hydro responsibility; w/ tight budget, remove from list and recommend that it be funded by Corps; lower priority than funding water brokerage at requested amount.  MSRT recommends $470,000.</t>
  </si>
  <si>
    <t>proposed scope expansion not accepted; started w/ ’06 budget for on-going scope, then bumped up a bit (approx. 5%) to illustrate possible budget situation in ’07 on existing scope; if took this path, would need to get ’07 budget based on work elements.  MSRT recommends $140,000.</t>
  </si>
  <si>
    <t>Priority concerns for other reasons.  MSRT recommends $0.</t>
  </si>
  <si>
    <t>MSRT recommends $.0</t>
  </si>
  <si>
    <t>MSRT recommends $326,646.</t>
  </si>
  <si>
    <t>Priority concerns for other reasons.  MSRT recommends $90,000.</t>
  </si>
  <si>
    <t>Reduced or removed due to ISRP concerns.  MSRT recommends 308,447.</t>
  </si>
  <si>
    <t>Rroposed scope expansion not accepted; started w/ ’06 budget for on-going scope, then bumped up a bit (approx. 5%) to illustrate possible budget situation in ’07 on existing scope; if took this path, would need to get ’07 budget based on work elements.  MSRT recommends $779,586.</t>
  </si>
  <si>
    <t>Proposed scope expansion not accepted; started w/ ’06 budget for on-going scope, then bumped up a bit (approx. 5%) to illustrate possible budget situation in ’07 on existing scope; if took this path, would need to get ’07 budget based on work elements.  MSRT recommends $400,000.</t>
  </si>
  <si>
    <t>Reduced or removed due to ISRP concerns.  MSRT recommends $0.</t>
  </si>
  <si>
    <t>Proposed scope expansion not accepted; started w/ ’06 budget for on-going scope, then bumped up a bit (approx. 5%) to illustrate possible budget situation in ’07 on existing scope; if took this path, would need to get ’07 budget based on work elements.  MSRT recommends $160,000.</t>
  </si>
  <si>
    <t>Total:</t>
  </si>
  <si>
    <r>
      <t>1</t>
    </r>
    <r>
      <rPr>
        <sz val="10"/>
        <rFont val="Arial"/>
        <family val="2"/>
      </rPr>
      <t>FY 2006 Start of Year Budget, not including any within year budget adjustments</t>
    </r>
  </si>
  <si>
    <t>FY 2006 SOY1</t>
  </si>
  <si>
    <r>
      <t xml:space="preserve">Fundable by ISRP and Core by MSRT.  Not tagged as a UPA proposal.  </t>
    </r>
    <r>
      <rPr>
        <b/>
        <sz val="12"/>
        <rFont val="Arial"/>
        <family val="2"/>
      </rPr>
      <t>MSRT recommends $400,000.</t>
    </r>
  </si>
  <si>
    <r>
      <t xml:space="preserve">Not ID"d as a UPA prioritiy, may need to be looked at hard in order to make budget.  This is the m&amp;e aspect of captive brood programs.  Some elements in proposals may be more important than others - could look into reducing budget by eliminating partificular work elements.  </t>
    </r>
    <r>
      <rPr>
        <b/>
        <sz val="12"/>
        <rFont val="Arial"/>
        <family val="2"/>
      </rPr>
      <t>MSRT recommends $1,468,100.</t>
    </r>
  </si>
  <si>
    <r>
      <t xml:space="preserve">0705 comments:  used MSRT budget and comment. </t>
    </r>
    <r>
      <rPr>
        <sz val="12"/>
        <rFont val="Arial"/>
        <family val="2"/>
      </rPr>
      <t xml:space="preserve">                      Cost increases over 06 levels.  This budget is over 1/4 of entire allocation for this group work.  </t>
    </r>
    <r>
      <rPr>
        <b/>
        <sz val="12"/>
        <rFont val="Arial"/>
        <family val="2"/>
      </rPr>
      <t>MSRT recommeds $3,000,000.</t>
    </r>
  </si>
  <si>
    <r>
      <t xml:space="preserve">This proposal is linked to the Grande Ronde and Salmon rivers captive brood.  </t>
    </r>
    <r>
      <rPr>
        <b/>
        <sz val="12"/>
        <rFont val="Arial"/>
        <family val="2"/>
      </rPr>
      <t>MSRT recommends 795,407.</t>
    </r>
  </si>
  <si>
    <r>
      <t xml:space="preserve">Increased costs due to incorporation of work from other projects (COE, OSU).    Budget assumes COE will fund these elements. </t>
    </r>
    <r>
      <rPr>
        <b/>
        <sz val="12"/>
        <rFont val="Arial"/>
        <family val="2"/>
      </rPr>
      <t>Budget reflects removal of work elements 5  and 9 (est: $150kper year and 25K per year respectively).  Need to double check, and include management reduction as well..    MSRT recommends $470,000.</t>
    </r>
  </si>
  <si>
    <r>
      <t xml:space="preserve">Consider "maintaining" existing bank of genetic material, (work element  Maintain gene bank inventory ) plus appropriate funding for coodination/management.  Need to consult with sponsor to fix administration budget and budget to complete analysis underway.  Budget figure is just estimate.  </t>
    </r>
    <r>
      <rPr>
        <b/>
        <sz val="12"/>
        <rFont val="Arial"/>
        <family val="2"/>
      </rPr>
      <t>MSRT recommends 308,447.</t>
    </r>
  </si>
  <si>
    <r>
      <t xml:space="preserve">Need to reconcile ISRP comments.      The 2006 level of 140K  is just a placeholder to look at current scope -  need to tie budget to current scope/work elements.  Need to evaluate to response to ISRP comments.  </t>
    </r>
    <r>
      <rPr>
        <b/>
        <sz val="12"/>
        <rFont val="Arial"/>
        <family val="2"/>
      </rPr>
      <t>MSRT recommends $140,000.</t>
    </r>
  </si>
  <si>
    <r>
      <t xml:space="preserve"> </t>
    </r>
    <r>
      <rPr>
        <b/>
        <sz val="12"/>
        <rFont val="Arial"/>
        <family val="2"/>
      </rPr>
      <t xml:space="preserve">0705 comments:  used MSRT budget and comments.    </t>
    </r>
    <r>
      <rPr>
        <sz val="12"/>
        <rFont val="Arial"/>
        <family val="2"/>
      </rPr>
      <t xml:space="preserve">              Work is well supported by all review groups (UPA, ISRP, MSRT).  New activities (such as expansion into the John Day Dam)  may not be possible with limited budget.  If budget must be reduced, consult with sponsors to identify highest priority areas.  </t>
    </r>
    <r>
      <rPr>
        <b/>
        <sz val="12"/>
        <rFont val="Arial"/>
        <family val="2"/>
      </rPr>
      <t>MSRT recommends $779,586.</t>
    </r>
  </si>
  <si>
    <r>
      <t xml:space="preserve">Proposal is dedicated to identification of limiting factors.  Subbasin planning also focused on this. Should program invest in continued investigation of limiting factors post subbsin plans?     LCRFB ranked this proposal 9th in their review.  </t>
    </r>
    <r>
      <rPr>
        <b/>
        <sz val="12"/>
        <rFont val="Arial"/>
        <family val="2"/>
      </rPr>
      <t>MSRT recommends $0.</t>
    </r>
  </si>
  <si>
    <r>
      <t xml:space="preserve">Need to reconcile ISRP comments.   ISRP suggests the work needs to be brought to a conclusion, evaluatied and regional decision made   (ISRP prelim report page 64).   The 2006 level of 400K  is just a placeholder to look at current scope -  need to tie budget to current scope/work elements.  </t>
    </r>
    <r>
      <rPr>
        <b/>
        <sz val="12"/>
        <rFont val="Arial"/>
        <family val="2"/>
      </rPr>
      <t>MSRT recommends $400,000.</t>
    </r>
  </si>
  <si>
    <r>
      <t xml:space="preserve">This proposal ranked first by LCRFB.  Artificial production primarily. Note past spending levels have remained below the recommended budget. </t>
    </r>
    <r>
      <rPr>
        <b/>
        <sz val="12"/>
        <rFont val="Arial"/>
        <family val="2"/>
      </rPr>
      <t xml:space="preserve"> MSRT recommends $.0</t>
    </r>
  </si>
  <si>
    <r>
      <t xml:space="preserve">Check with Bonneville  to determine if Pilot land -easement (2004 UPA) portion of project is complete (2006).   Spending in recent years has been below budget level.  Note: Need to consider ISRP programmatic issue of incorporating other proposed work that results in water savings (iirigation efficiency).  </t>
    </r>
    <r>
      <rPr>
        <b/>
        <sz val="12"/>
        <rFont val="Arial"/>
        <family val="2"/>
      </rPr>
      <t>MSRT recommends $3,500,000.</t>
    </r>
  </si>
  <si>
    <r>
      <t xml:space="preserve">ISRP comments generally favorable, could yield important data.  Although proposal expands monitoring into new areas, budget does not increase much.   Staff has Interest in knowing the source of the fish that are harvested (program hatcheries or LSRCP). </t>
    </r>
    <r>
      <rPr>
        <b/>
        <sz val="12"/>
        <rFont val="Arial"/>
        <family val="2"/>
      </rPr>
      <t xml:space="preserve"> MSRT recommends $326,646.</t>
    </r>
  </si>
  <si>
    <r>
      <t xml:space="preserve">Increase is an expansion to add 2 new FTE.   Need to true up budget is to support pre-acquisition HEP only.  (Consider eliminating and adding to each aquisition proposal?)  Need to consult with Wildlife managers.  May need to support the review/audit of BPA habitat unit ledger-- is this the right project/contract to perform this work?.  </t>
    </r>
    <r>
      <rPr>
        <b/>
        <sz val="12"/>
        <rFont val="Arial"/>
        <family val="2"/>
      </rPr>
      <t>MSRT recommends $160,000.</t>
    </r>
  </si>
  <si>
    <r>
      <t xml:space="preserve">Not a budget priority.  </t>
    </r>
    <r>
      <rPr>
        <b/>
        <sz val="12"/>
        <rFont val="Arial"/>
        <family val="2"/>
      </rPr>
      <t>MSRT recommends $90,000.</t>
    </r>
  </si>
  <si>
    <r>
      <t xml:space="preserve">ISRP concerns, lack of strong linkage to </t>
    </r>
    <r>
      <rPr>
        <b/>
        <sz val="12"/>
        <rFont val="Arial"/>
        <family val="2"/>
      </rPr>
      <t>subbasin plans, not a budget priority.  MSRT recommends $0.</t>
    </r>
  </si>
  <si>
    <r>
      <t xml:space="preserve">Not a budget priority, not a management priority (MSRT).  </t>
    </r>
    <r>
      <rPr>
        <b/>
        <sz val="12"/>
        <rFont val="Arial"/>
        <family val="2"/>
      </rPr>
      <t>MSRT recommends $0.</t>
    </r>
  </si>
  <si>
    <r>
      <t xml:space="preserve">Significant ISRP concerns, rated not fundable and recommended action (third tier) by MSRT, no UPA designation.   Not a budget priority.  </t>
    </r>
    <r>
      <rPr>
        <b/>
        <sz val="12"/>
        <rFont val="Arial"/>
        <family val="2"/>
      </rPr>
      <t>MSRT recommends $0.</t>
    </r>
  </si>
  <si>
    <t>Final  ISRP Comment</t>
  </si>
  <si>
    <r>
      <t>Alt. 2 for additional budget reduction:</t>
    </r>
    <r>
      <rPr>
        <sz val="12"/>
        <rFont val="Arial"/>
        <family val="2"/>
      </rPr>
      <t xml:space="preserve">  Reduce the white sturgeon project (198605000) at least $300,000, which would take it from the $1.613m requested to $1.313m (which would put it a little more than $100,000 under the FY 2006 level of $1.432m).  The MSRT recommended holding to the FY 2006 level at least, with the comment that the collaborating entities would need to restructure to fit within a reduced budget.  Initial staff investigation indicates it might be able to go as low as $1.1m.  MSRT recommends $1,400,000.</t>
    </r>
  </si>
  <si>
    <r>
      <t>Alt 1 for additional budget reduction:</t>
    </r>
    <r>
      <rPr>
        <sz val="12"/>
        <rFont val="Arial"/>
        <family val="2"/>
      </rPr>
      <t xml:space="preserve">  Reduce water brokerage (200201300) amount $300,000, from 5m to 4.7.m.  Main justification for this is that the project has not spent near its allocation for water transactions in the past, so reducing the water portion this much should have no effect.  MSRT recommends $3,500,000.</t>
    </r>
  </si>
  <si>
    <r>
      <t xml:space="preserve">Alt. 3 for additional budget reduction: </t>
    </r>
    <r>
      <rPr>
        <sz val="12"/>
        <rFont val="Arial"/>
        <family val="2"/>
      </rPr>
      <t xml:space="preserve"> Flat line to FY 2006 amounts.  That is, if we now choose an option to flat line to ’06 levels those four projects otherwise assumed to get an ’07 request that is higher than the ’06 amount [white sturgeon, manchester, duncan creek, and nez perce tribal monitoring] </t>
    </r>
    <r>
      <rPr>
        <i/>
        <sz val="12"/>
        <rFont val="Arial"/>
        <family val="2"/>
      </rPr>
      <t>and</t>
    </r>
    <r>
      <rPr>
        <sz val="12"/>
        <rFont val="Arial"/>
        <family val="2"/>
      </rPr>
      <t xml:space="preserve"> we take the four “scope expansion” projects discussed above and hold them to their ’06 levels [kelt reconditioning, focus watershed, HEP and, evaluate spawning of fall chinook, etc.], the savings is approx. $325k.</t>
    </r>
  </si>
  <si>
    <r>
      <t>Alt. 2 for additional budget reduction:</t>
    </r>
    <r>
      <rPr>
        <sz val="12"/>
        <rFont val="Times New Roman"/>
        <family val="1"/>
      </rPr>
      <t xml:space="preserve">  Reduce the white sturgeon project (198605000) at least $300,000, which would take it from the $1.613m requested to $1.313m (which would put it a little more than $100,000 under the FY 2006 level of $1.432m).  The MSRT recommended holding to the FY 2006 level at least, with the comment that the collaborating entities would need to restructure to fit within a reduced budget.  Initial staff investigation indicates it might be able to go as low as $1.1m.  MSRT recommends $400,000.</t>
    </r>
  </si>
  <si>
    <r>
      <t>Alt 1 for additional budget reduction:</t>
    </r>
    <r>
      <rPr>
        <sz val="12"/>
        <rFont val="Times New Roman"/>
        <family val="1"/>
      </rPr>
      <t xml:space="preserve">  Reduce water brokerage (200201300) amount $300,000, from 5m to 4.7.m.  Main justification for this is that the project has not spent near its allocation for water transactions in the past, so reducing the water portion this much should have no effect.  MSRT recommends $3,500,000.</t>
    </r>
  </si>
  <si>
    <r>
      <t xml:space="preserve">Alt. 3 for additional budget reduction: </t>
    </r>
    <r>
      <rPr>
        <sz val="12"/>
        <rFont val="Times New Roman"/>
        <family val="1"/>
      </rPr>
      <t xml:space="preserve"> Flat line to FY 2006 amounts.  That is, if we now choose an option to flat line to ’06 levels those four projects otherwise assumed to get an ’07 request that is higher than the ’06 amount [white sturgeon, manchester, duncan creek, and nez perce tribal monitoring] </t>
    </r>
    <r>
      <rPr>
        <i/>
        <sz val="12"/>
        <rFont val="Times New Roman"/>
        <family val="1"/>
      </rPr>
      <t>and</t>
    </r>
    <r>
      <rPr>
        <sz val="12"/>
        <rFont val="Times New Roman"/>
        <family val="1"/>
      </rPr>
      <t xml:space="preserve"> we take the four “scope expansion” projects discussed above and hold them to their ’06 levels [kelt reconditioning, focus watershed, HEP and, evaluate spawning of fall chinook, etc.], the savings is approx. $325k.</t>
    </r>
  </si>
  <si>
    <t>council motgmp 091306</t>
  </si>
  <si>
    <t>091306 draft Council recommendation</t>
  </si>
  <si>
    <t>Mainstem on-the-ground and multi-province, Draft FY 2007-2009 Project recommendations</t>
  </si>
  <si>
    <t>Draft Council Recom. FY2007</t>
  </si>
  <si>
    <t>Draft Council Recom. FY2008</t>
  </si>
  <si>
    <t>Draft Council Recom. FY2009</t>
  </si>
  <si>
    <t>Comments</t>
  </si>
  <si>
    <t>Target Allocation:</t>
  </si>
  <si>
    <t>Annual Recomm:</t>
  </si>
  <si>
    <t>Amt remaining:</t>
  </si>
  <si>
    <t>Draft Council Recom. FY 2007-2009 total</t>
  </si>
  <si>
    <t>Scope expansion not accepted.  Budget at the FY 2006 level.</t>
  </si>
  <si>
    <t>Reduce the work elements to what the Council concluded were the priority elements at this time (maintain current inventory, no new collection)</t>
  </si>
  <si>
    <t>Recommended for funding in the Lower Columbia province</t>
  </si>
  <si>
    <t>Hold funding at FY 2006 budget level.</t>
  </si>
  <si>
    <t>Reduce the work elements to priority elements.  Need to confirm what work can be accomplished at this budget level.</t>
  </si>
  <si>
    <t xml:space="preserve">Reduce the work elements to priority elements.  Need to confirm what work can be accomplished at this budget level.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</si>
</sst>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 "/>
    <numFmt numFmtId="166" formatCode="&quot;$&quot;#,##0"/>
    <numFmt numFmtId="167" formatCode="&quot;Yes&quot;;&quot;Yes&quot;;&quot;No&quot;"/>
    <numFmt numFmtId="168" formatCode="&quot;True&quot;;&quot;True&quot;;&quot;False&quot;"/>
    <numFmt numFmtId="169" formatCode="&quot;On&quot;;&quot;On&quot;;&quot;Off&quot;"/>
  </numFmts>
  <fonts count="16">
    <font>
      <sz val="10"/>
      <name val="Arial"/>
      <family val="0"/>
    </font>
    <font>
      <b/>
      <sz val="10"/>
      <name val="Arial"/>
      <family val="2"/>
    </font>
    <font>
      <u val="single"/>
      <sz val="10"/>
      <color indexed="12"/>
      <name val="Arial"/>
      <family val="0"/>
    </font>
    <font>
      <u val="single"/>
      <sz val="10"/>
      <color indexed="36"/>
      <name val="Arial"/>
      <family val="0"/>
    </font>
    <font>
      <b/>
      <sz val="18"/>
      <name val="Arial"/>
      <family val="2"/>
    </font>
    <font>
      <sz val="14"/>
      <name val="Arial"/>
      <family val="2"/>
    </font>
    <font>
      <vertAlign val="superscript"/>
      <sz val="10"/>
      <name val="Arial"/>
      <family val="2"/>
    </font>
    <font>
      <sz val="12"/>
      <name val="Arial"/>
      <family val="0"/>
    </font>
    <font>
      <b/>
      <sz val="12"/>
      <color indexed="8"/>
      <name val="Arial"/>
      <family val="2"/>
    </font>
    <font>
      <b/>
      <sz val="12"/>
      <name val="Arial"/>
      <family val="2"/>
    </font>
    <font>
      <i/>
      <sz val="12"/>
      <name val="Arial"/>
      <family val="2"/>
    </font>
    <font>
      <b/>
      <sz val="12"/>
      <name val="Times New Roman"/>
      <family val="1"/>
    </font>
    <font>
      <sz val="12"/>
      <name val="Times New Roman"/>
      <family val="1"/>
    </font>
    <font>
      <i/>
      <sz val="12"/>
      <name val="Times New Roman"/>
      <family val="1"/>
    </font>
    <font>
      <u val="single"/>
      <sz val="12"/>
      <name val="Arial"/>
      <family val="2"/>
    </font>
    <font>
      <sz val="8"/>
      <color indexed="55"/>
      <name val="Arial"/>
      <family val="2"/>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style="thick"/>
      <right style="thin"/>
      <top style="thin"/>
      <bottom style="thin"/>
    </border>
    <border>
      <left style="thin"/>
      <right style="thick"/>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0" borderId="0" xfId="0" applyFont="1" applyFill="1" applyAlignment="1">
      <alignment horizontal="left" vertical="top"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Alignment="1">
      <alignment/>
    </xf>
    <xf numFmtId="0" fontId="4" fillId="0" borderId="0" xfId="0" applyFont="1" applyFill="1" applyAlignment="1">
      <alignment horizontal="left" vertical="top"/>
    </xf>
    <xf numFmtId="0" fontId="0" fillId="0" borderId="0" xfId="0" applyAlignment="1">
      <alignment wrapText="1"/>
    </xf>
    <xf numFmtId="0" fontId="0" fillId="0" borderId="0" xfId="0" applyFont="1" applyAlignment="1">
      <alignment wrapText="1"/>
    </xf>
    <xf numFmtId="0" fontId="1" fillId="0" borderId="0" xfId="0" applyFont="1" applyFill="1" applyAlignment="1">
      <alignment horizontal="left"/>
    </xf>
    <xf numFmtId="0" fontId="5" fillId="0" borderId="0" xfId="0" applyFont="1" applyFill="1" applyAlignment="1">
      <alignment horizontal="left" vertical="top"/>
    </xf>
    <xf numFmtId="0" fontId="6" fillId="0" borderId="0" xfId="0" applyFont="1" applyAlignment="1">
      <alignment/>
    </xf>
    <xf numFmtId="0" fontId="7" fillId="2" borderId="1" xfId="0" applyFont="1" applyFill="1" applyBorder="1" applyAlignment="1">
      <alignment/>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7" fillId="0" borderId="0" xfId="0" applyFont="1" applyFill="1" applyAlignment="1">
      <alignment/>
    </xf>
    <xf numFmtId="0" fontId="7" fillId="0" borderId="0" xfId="0" applyFont="1" applyAlignment="1">
      <alignment/>
    </xf>
    <xf numFmtId="0" fontId="7" fillId="0" borderId="0" xfId="0" applyFont="1" applyFill="1" applyAlignment="1">
      <alignment/>
    </xf>
    <xf numFmtId="0" fontId="7" fillId="0" borderId="1" xfId="0" applyFont="1" applyBorder="1" applyAlignment="1">
      <alignment horizontal="center"/>
    </xf>
    <xf numFmtId="0" fontId="7" fillId="0" borderId="1" xfId="0" applyFont="1" applyFill="1" applyBorder="1" applyAlignment="1">
      <alignment horizontal="left" wrapText="1"/>
    </xf>
    <xf numFmtId="166" fontId="7" fillId="0" borderId="1" xfId="0" applyNumberFormat="1" applyFont="1" applyFill="1" applyBorder="1" applyAlignment="1">
      <alignment horizontal="right" wrapText="1"/>
    </xf>
    <xf numFmtId="166" fontId="7" fillId="0" borderId="1" xfId="17" applyNumberFormat="1" applyFont="1" applyFill="1" applyBorder="1" applyAlignment="1">
      <alignment horizontal="right" wrapText="1"/>
    </xf>
    <xf numFmtId="165" fontId="7" fillId="0" borderId="1" xfId="0" applyNumberFormat="1"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1" xfId="0" applyFont="1" applyFill="1" applyBorder="1" applyAlignment="1">
      <alignment wrapText="1"/>
    </xf>
    <xf numFmtId="0" fontId="7" fillId="0" borderId="2" xfId="0" applyFont="1" applyFill="1" applyBorder="1" applyAlignment="1">
      <alignment/>
    </xf>
    <xf numFmtId="0" fontId="7" fillId="0" borderId="1" xfId="0" applyFont="1" applyFill="1" applyBorder="1" applyAlignment="1">
      <alignment horizontal="left"/>
    </xf>
    <xf numFmtId="166" fontId="7" fillId="0" borderId="1" xfId="0" applyNumberFormat="1" applyFont="1" applyFill="1" applyBorder="1" applyAlignment="1">
      <alignment horizontal="right"/>
    </xf>
    <xf numFmtId="165" fontId="7" fillId="0" borderId="1" xfId="0" applyNumberFormat="1" applyFont="1" applyFill="1" applyBorder="1" applyAlignment="1">
      <alignment wrapText="1"/>
    </xf>
    <xf numFmtId="0" fontId="7" fillId="0" borderId="3" xfId="0" applyFont="1" applyFill="1" applyBorder="1" applyAlignment="1">
      <alignment wrapText="1"/>
    </xf>
    <xf numFmtId="3" fontId="7" fillId="0" borderId="3" xfId="0" applyNumberFormat="1" applyFont="1" applyFill="1" applyBorder="1" applyAlignment="1">
      <alignment horizontal="right" wrapText="1"/>
    </xf>
    <xf numFmtId="166" fontId="7" fillId="0" borderId="1" xfId="0" applyNumberFormat="1" applyFont="1" applyFill="1" applyBorder="1" applyAlignment="1">
      <alignment horizontal="left" wrapText="1"/>
    </xf>
    <xf numFmtId="0" fontId="7" fillId="0" borderId="1" xfId="0" applyFont="1" applyFill="1" applyBorder="1" applyAlignment="1">
      <alignment horizontal="center"/>
    </xf>
    <xf numFmtId="0" fontId="7" fillId="0" borderId="1" xfId="0" applyFont="1" applyFill="1" applyBorder="1" applyAlignment="1">
      <alignment horizontal="left" vertical="top" wrapText="1"/>
    </xf>
    <xf numFmtId="0" fontId="7" fillId="0" borderId="2" xfId="0" applyFont="1" applyFill="1" applyBorder="1" applyAlignment="1">
      <alignment/>
    </xf>
    <xf numFmtId="0" fontId="7" fillId="0" borderId="4" xfId="0" applyFont="1" applyFill="1" applyBorder="1" applyAlignment="1">
      <alignment/>
    </xf>
    <xf numFmtId="0" fontId="7" fillId="0" borderId="1" xfId="0" applyFont="1" applyFill="1" applyBorder="1" applyAlignment="1">
      <alignment/>
    </xf>
    <xf numFmtId="0" fontId="7" fillId="0" borderId="5" xfId="0" applyFont="1" applyFill="1" applyBorder="1" applyAlignment="1">
      <alignment/>
    </xf>
    <xf numFmtId="0" fontId="9" fillId="0" borderId="1" xfId="0" applyFont="1" applyFill="1" applyBorder="1" applyAlignment="1">
      <alignment wrapText="1"/>
    </xf>
    <xf numFmtId="166" fontId="7" fillId="0" borderId="1" xfId="0" applyNumberFormat="1" applyFont="1" applyFill="1" applyBorder="1" applyAlignment="1">
      <alignment wrapText="1"/>
    </xf>
    <xf numFmtId="0" fontId="7" fillId="0" borderId="1" xfId="0" applyFont="1" applyBorder="1" applyAlignment="1">
      <alignment wrapText="1"/>
    </xf>
    <xf numFmtId="0" fontId="11" fillId="3" borderId="1" xfId="0" applyFont="1" applyFill="1" applyBorder="1" applyAlignment="1">
      <alignment wrapText="1"/>
    </xf>
    <xf numFmtId="0" fontId="12" fillId="0" borderId="1" xfId="0" applyFont="1" applyBorder="1" applyAlignment="1">
      <alignment wrapText="1"/>
    </xf>
    <xf numFmtId="0" fontId="7" fillId="3" borderId="1" xfId="0" applyFont="1" applyFill="1" applyBorder="1" applyAlignment="1">
      <alignment wrapText="1"/>
    </xf>
    <xf numFmtId="0" fontId="7" fillId="0" borderId="1" xfId="0" applyFont="1" applyBorder="1" applyAlignment="1">
      <alignment wrapText="1"/>
    </xf>
    <xf numFmtId="0" fontId="12" fillId="3" borderId="1" xfId="0" applyFont="1" applyFill="1" applyBorder="1" applyAlignment="1">
      <alignment wrapText="1"/>
    </xf>
    <xf numFmtId="0" fontId="11" fillId="0" borderId="1" xfId="0" applyFont="1" applyFill="1" applyBorder="1" applyAlignment="1">
      <alignment wrapText="1"/>
    </xf>
    <xf numFmtId="0" fontId="7" fillId="0" borderId="1" xfId="0" applyFont="1" applyFill="1" applyBorder="1" applyAlignment="1">
      <alignment wrapText="1"/>
    </xf>
    <xf numFmtId="0" fontId="12" fillId="0" borderId="0" xfId="0" applyFont="1" applyAlignment="1">
      <alignment/>
    </xf>
    <xf numFmtId="0" fontId="9" fillId="2" borderId="6" xfId="0" applyFont="1" applyFill="1" applyBorder="1" applyAlignment="1">
      <alignment horizontal="center" wrapText="1"/>
    </xf>
    <xf numFmtId="166" fontId="7" fillId="0" borderId="6" xfId="17" applyNumberFormat="1" applyFont="1" applyFill="1" applyBorder="1" applyAlignment="1">
      <alignment horizontal="right" wrapText="1"/>
    </xf>
    <xf numFmtId="166" fontId="7" fillId="0" borderId="6" xfId="0" applyNumberFormat="1" applyFont="1" applyFill="1" applyBorder="1" applyAlignment="1">
      <alignment horizontal="right"/>
    </xf>
    <xf numFmtId="0" fontId="9" fillId="2" borderId="7" xfId="0" applyFont="1" applyFill="1" applyBorder="1" applyAlignment="1">
      <alignment horizontal="center" wrapText="1"/>
    </xf>
    <xf numFmtId="166" fontId="7" fillId="0" borderId="7" xfId="17" applyNumberFormat="1" applyFont="1" applyFill="1" applyBorder="1" applyAlignment="1">
      <alignment horizontal="right" wrapText="1"/>
    </xf>
    <xf numFmtId="166" fontId="7" fillId="0" borderId="7" xfId="0" applyNumberFormat="1" applyFont="1" applyFill="1" applyBorder="1" applyAlignment="1">
      <alignment horizontal="right"/>
    </xf>
    <xf numFmtId="0" fontId="7" fillId="0" borderId="0" xfId="0" applyFont="1" applyAlignment="1">
      <alignment/>
    </xf>
    <xf numFmtId="0" fontId="7" fillId="0" borderId="0" xfId="0" applyFont="1" applyFill="1" applyAlignment="1">
      <alignment horizontal="left"/>
    </xf>
    <xf numFmtId="166" fontId="14" fillId="0" borderId="0" xfId="0" applyNumberFormat="1" applyFont="1" applyAlignment="1">
      <alignment/>
    </xf>
    <xf numFmtId="0" fontId="7" fillId="0" borderId="0" xfId="0" applyFont="1" applyAlignment="1">
      <alignment wrapText="1"/>
    </xf>
    <xf numFmtId="166" fontId="7" fillId="0" borderId="0" xfId="0" applyNumberFormat="1" applyFont="1" applyAlignment="1">
      <alignment wrapText="1"/>
    </xf>
    <xf numFmtId="0" fontId="7" fillId="0" borderId="0" xfId="0" applyFont="1" applyFill="1" applyAlignment="1">
      <alignment wrapText="1"/>
    </xf>
    <xf numFmtId="0" fontId="7" fillId="0" borderId="0" xfId="0" applyFont="1" applyFill="1" applyAlignment="1">
      <alignment/>
    </xf>
    <xf numFmtId="166" fontId="7" fillId="0" borderId="0" xfId="0" applyNumberFormat="1" applyFont="1" applyAlignment="1">
      <alignment/>
    </xf>
    <xf numFmtId="166" fontId="7" fillId="0" borderId="0" xfId="0" applyNumberFormat="1" applyFont="1" applyFill="1" applyAlignment="1">
      <alignment wrapText="1"/>
    </xf>
    <xf numFmtId="0" fontId="7" fillId="0" borderId="0" xfId="0" applyFont="1" applyFill="1" applyBorder="1" applyAlignment="1">
      <alignment/>
    </xf>
    <xf numFmtId="0" fontId="15" fillId="0" borderId="0" xfId="0" applyFont="1" applyAlignment="1">
      <alignment/>
    </xf>
    <xf numFmtId="0" fontId="9" fillId="0" borderId="2" xfId="0" applyFont="1" applyFill="1" applyBorder="1" applyAlignment="1">
      <alignment horizontal="right" wrapText="1"/>
    </xf>
    <xf numFmtId="0" fontId="9" fillId="0" borderId="8" xfId="0" applyFont="1" applyFill="1" applyBorder="1" applyAlignment="1">
      <alignment horizontal="right" wrapText="1"/>
    </xf>
    <xf numFmtId="0" fontId="9" fillId="0" borderId="3" xfId="0" applyFont="1" applyFill="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wcouncil.org/fw/budget/2007/reports/isrpdetail.asp?id=529" TargetMode="External" /><Relationship Id="rId2" Type="http://schemas.openxmlformats.org/officeDocument/2006/relationships/hyperlink" Target="http://www.nwcouncil.org/fw/budget/2007/reports/isrpdetail.asp?id=534" TargetMode="External" /><Relationship Id="rId3" Type="http://schemas.openxmlformats.org/officeDocument/2006/relationships/hyperlink" Target="http://www.nwcouncil.org/fw/budget/2007/reports/isrpdetail.asp?id=537"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U139"/>
  <sheetViews>
    <sheetView tabSelected="1" zoomScale="80" zoomScaleNormal="80" workbookViewId="0" topLeftCell="A1">
      <selection activeCell="V6" sqref="V6"/>
    </sheetView>
  </sheetViews>
  <sheetFormatPr defaultColWidth="9.140625" defaultRowHeight="12.75"/>
  <cols>
    <col min="1" max="1" width="4.28125" style="0" customWidth="1"/>
    <col min="2" max="2" width="13.28125" style="0" customWidth="1"/>
    <col min="3" max="3" width="27.00390625" style="0" customWidth="1"/>
    <col min="4" max="4" width="14.140625" style="0" customWidth="1"/>
    <col min="5" max="5" width="12.8515625" style="0" customWidth="1"/>
    <col min="6" max="6" width="14.57421875" style="0" customWidth="1"/>
    <col min="7" max="7" width="14.7109375" style="0" customWidth="1"/>
    <col min="8" max="8" width="15.28125" style="0" customWidth="1"/>
    <col min="9" max="12" width="9.140625" style="0" hidden="1" customWidth="1"/>
    <col min="13" max="13" width="42.7109375" style="0" hidden="1" customWidth="1"/>
    <col min="14" max="14" width="12.140625" style="0" customWidth="1"/>
    <col min="15" max="15" width="14.421875" style="0" customWidth="1"/>
    <col min="16" max="16" width="14.00390625" style="0" customWidth="1"/>
    <col min="17" max="17" width="14.421875" style="0" customWidth="1"/>
    <col min="18" max="18" width="23.28125" style="0" hidden="1" customWidth="1"/>
    <col min="19" max="19" width="37.57421875" style="9" hidden="1" customWidth="1"/>
    <col min="20" max="20" width="60.00390625" style="9" hidden="1" customWidth="1"/>
    <col min="21" max="21" width="16.00390625" style="9" customWidth="1"/>
    <col min="22" max="22" width="33.00390625" style="2" customWidth="1"/>
    <col min="23" max="23" width="60.00390625" style="9" hidden="1" customWidth="1"/>
    <col min="24" max="16384" width="9.140625" style="1" customWidth="1"/>
  </cols>
  <sheetData>
    <row r="1" spans="2:8" ht="24" customHeight="1">
      <c r="B1" t="s">
        <v>144</v>
      </c>
      <c r="H1" s="71" t="s">
        <v>143</v>
      </c>
    </row>
    <row r="2" spans="2:19" ht="29.25" customHeight="1">
      <c r="B2" s="8" t="s">
        <v>145</v>
      </c>
      <c r="C2" s="3"/>
      <c r="D2" s="3"/>
      <c r="E2" s="3"/>
      <c r="F2" s="3"/>
      <c r="H2" s="3"/>
      <c r="I2" s="3"/>
      <c r="J2" s="3"/>
      <c r="K2" s="3"/>
      <c r="L2" s="3"/>
      <c r="M2" s="3"/>
      <c r="N2" s="4"/>
      <c r="O2" s="4"/>
      <c r="P2" s="4"/>
      <c r="Q2" s="4"/>
      <c r="R2" s="5"/>
      <c r="S2" s="2"/>
    </row>
    <row r="3" spans="2:21" ht="29.25" customHeight="1">
      <c r="B3" s="12"/>
      <c r="C3" s="3"/>
      <c r="D3" s="3"/>
      <c r="E3" s="3"/>
      <c r="F3" s="3"/>
      <c r="G3" s="11"/>
      <c r="H3" s="3"/>
      <c r="I3" s="3"/>
      <c r="J3" s="3"/>
      <c r="K3" s="3"/>
      <c r="L3" s="3"/>
      <c r="M3" s="3"/>
      <c r="N3" s="4"/>
      <c r="O3" s="4"/>
      <c r="P3" s="4"/>
      <c r="Q3" s="4"/>
      <c r="R3" s="5"/>
      <c r="S3" s="2"/>
      <c r="T3" s="2"/>
      <c r="U3" s="2"/>
    </row>
    <row r="4" spans="1:255" s="21" customFormat="1" ht="94.5">
      <c r="A4" s="14"/>
      <c r="B4" s="15" t="s">
        <v>0</v>
      </c>
      <c r="C4" s="16" t="s">
        <v>1</v>
      </c>
      <c r="D4" s="16" t="s">
        <v>2</v>
      </c>
      <c r="E4" s="16" t="s">
        <v>117</v>
      </c>
      <c r="F4" s="16" t="s">
        <v>3</v>
      </c>
      <c r="G4" s="16" t="s">
        <v>4</v>
      </c>
      <c r="H4" s="16" t="s">
        <v>5</v>
      </c>
      <c r="I4" s="16" t="s">
        <v>6</v>
      </c>
      <c r="J4" s="16" t="s">
        <v>7</v>
      </c>
      <c r="K4" s="16" t="s">
        <v>8</v>
      </c>
      <c r="L4" s="17" t="s">
        <v>9</v>
      </c>
      <c r="M4" s="17" t="s">
        <v>10</v>
      </c>
      <c r="N4" s="18" t="s">
        <v>136</v>
      </c>
      <c r="O4" s="55" t="s">
        <v>146</v>
      </c>
      <c r="P4" s="17" t="s">
        <v>147</v>
      </c>
      <c r="Q4" s="58" t="s">
        <v>148</v>
      </c>
      <c r="R4" s="19" t="s">
        <v>11</v>
      </c>
      <c r="S4" s="17" t="s">
        <v>98</v>
      </c>
      <c r="T4" s="17" t="s">
        <v>99</v>
      </c>
      <c r="U4" s="17" t="s">
        <v>153</v>
      </c>
      <c r="V4" s="17" t="s">
        <v>149</v>
      </c>
      <c r="W4" s="17" t="s">
        <v>99</v>
      </c>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row>
    <row r="5" spans="1:24" s="22" customFormat="1" ht="151.5" customHeight="1">
      <c r="A5" s="38">
        <v>1</v>
      </c>
      <c r="B5" s="24">
        <v>198605000</v>
      </c>
      <c r="C5" s="24" t="s">
        <v>12</v>
      </c>
      <c r="D5" s="24" t="s">
        <v>13</v>
      </c>
      <c r="E5" s="25">
        <v>1431916</v>
      </c>
      <c r="F5" s="26">
        <v>1613363</v>
      </c>
      <c r="G5" s="26">
        <v>1591637</v>
      </c>
      <c r="H5" s="26">
        <v>1613212</v>
      </c>
      <c r="I5" s="27" t="s">
        <v>14</v>
      </c>
      <c r="J5" s="24" t="s">
        <v>15</v>
      </c>
      <c r="K5" s="24" t="s">
        <v>16</v>
      </c>
      <c r="L5" s="24" t="s">
        <v>17</v>
      </c>
      <c r="M5" s="24" t="s">
        <v>18</v>
      </c>
      <c r="N5" s="28" t="s">
        <v>19</v>
      </c>
      <c r="O5" s="56">
        <v>1150000</v>
      </c>
      <c r="P5" s="26">
        <v>1150000</v>
      </c>
      <c r="Q5" s="59">
        <v>1150000</v>
      </c>
      <c r="R5" s="29" t="s">
        <v>20</v>
      </c>
      <c r="S5" s="30" t="s">
        <v>118</v>
      </c>
      <c r="T5" s="44" t="s">
        <v>137</v>
      </c>
      <c r="U5" s="45">
        <f>SUM(O5:Q5)</f>
        <v>3450000</v>
      </c>
      <c r="V5" s="46" t="s">
        <v>158</v>
      </c>
      <c r="W5" s="47" t="s">
        <v>140</v>
      </c>
      <c r="X5" s="54"/>
    </row>
    <row r="6" spans="1:23" s="22" customFormat="1" ht="125.25" customHeight="1">
      <c r="A6" s="23">
        <v>2</v>
      </c>
      <c r="B6" s="24">
        <v>199305600</v>
      </c>
      <c r="C6" s="24" t="s">
        <v>21</v>
      </c>
      <c r="D6" s="24" t="s">
        <v>22</v>
      </c>
      <c r="E6" s="25">
        <v>1468100</v>
      </c>
      <c r="F6" s="26">
        <v>1474045</v>
      </c>
      <c r="G6" s="26">
        <v>1512513</v>
      </c>
      <c r="H6" s="26">
        <v>1567424</v>
      </c>
      <c r="I6" s="27" t="s">
        <v>14</v>
      </c>
      <c r="J6" s="24" t="s">
        <v>23</v>
      </c>
      <c r="K6" s="24">
        <v>1</v>
      </c>
      <c r="L6" s="24" t="s">
        <v>24</v>
      </c>
      <c r="M6" s="24" t="s">
        <v>25</v>
      </c>
      <c r="N6" s="28" t="s">
        <v>26</v>
      </c>
      <c r="O6" s="56">
        <v>1000000</v>
      </c>
      <c r="P6" s="26">
        <v>1000000</v>
      </c>
      <c r="Q6" s="59">
        <v>1000000</v>
      </c>
      <c r="R6" s="29" t="s">
        <v>27</v>
      </c>
      <c r="S6" s="30" t="s">
        <v>119</v>
      </c>
      <c r="T6" s="46" t="s">
        <v>101</v>
      </c>
      <c r="U6" s="45">
        <f aca="true" t="shared" si="0" ref="U6:U24">SUM(O6:Q6)</f>
        <v>3000000</v>
      </c>
      <c r="V6" s="46" t="s">
        <v>159</v>
      </c>
      <c r="W6" s="48" t="s">
        <v>101</v>
      </c>
    </row>
    <row r="7" spans="1:23" s="22" customFormat="1" ht="90.75" customHeight="1">
      <c r="A7" s="38">
        <v>3</v>
      </c>
      <c r="B7" s="24">
        <v>199007700</v>
      </c>
      <c r="C7" s="24" t="s">
        <v>28</v>
      </c>
      <c r="D7" s="24" t="s">
        <v>29</v>
      </c>
      <c r="E7" s="25">
        <v>3700000</v>
      </c>
      <c r="F7" s="26">
        <v>3884045</v>
      </c>
      <c r="G7" s="26">
        <v>3990748</v>
      </c>
      <c r="H7" s="26">
        <v>4102784</v>
      </c>
      <c r="I7" s="27" t="s">
        <v>14</v>
      </c>
      <c r="J7" s="24" t="s">
        <v>30</v>
      </c>
      <c r="K7" s="24"/>
      <c r="L7" s="24" t="s">
        <v>17</v>
      </c>
      <c r="M7" s="24" t="s">
        <v>31</v>
      </c>
      <c r="N7" s="28" t="s">
        <v>19</v>
      </c>
      <c r="O7" s="56">
        <v>3000000</v>
      </c>
      <c r="P7" s="26">
        <v>3000000</v>
      </c>
      <c r="Q7" s="59">
        <v>3000000</v>
      </c>
      <c r="R7" s="29" t="s">
        <v>33</v>
      </c>
      <c r="S7" s="44" t="s">
        <v>120</v>
      </c>
      <c r="T7" s="30" t="s">
        <v>102</v>
      </c>
      <c r="U7" s="45">
        <f t="shared" si="0"/>
        <v>9000000</v>
      </c>
      <c r="V7" s="53"/>
      <c r="W7" s="49" t="s">
        <v>102</v>
      </c>
    </row>
    <row r="8" spans="1:23" s="22" customFormat="1" ht="63.75" customHeight="1">
      <c r="A8" s="23">
        <v>4</v>
      </c>
      <c r="B8" s="24">
        <v>199606700</v>
      </c>
      <c r="C8" s="24" t="s">
        <v>34</v>
      </c>
      <c r="D8" s="24" t="s">
        <v>35</v>
      </c>
      <c r="E8" s="25">
        <v>767200</v>
      </c>
      <c r="F8" s="26">
        <v>795407</v>
      </c>
      <c r="G8" s="26">
        <v>636326</v>
      </c>
      <c r="H8" s="26">
        <v>572694</v>
      </c>
      <c r="I8" s="27" t="s">
        <v>14</v>
      </c>
      <c r="J8" s="24" t="s">
        <v>30</v>
      </c>
      <c r="K8" s="24"/>
      <c r="L8" s="24" t="s">
        <v>36</v>
      </c>
      <c r="M8" s="24" t="s">
        <v>37</v>
      </c>
      <c r="N8" s="28" t="s">
        <v>26</v>
      </c>
      <c r="O8" s="56">
        <v>795407</v>
      </c>
      <c r="P8" s="26">
        <v>636326</v>
      </c>
      <c r="Q8" s="59">
        <v>572694</v>
      </c>
      <c r="R8" s="29"/>
      <c r="S8" s="30" t="s">
        <v>121</v>
      </c>
      <c r="T8" s="46" t="s">
        <v>103</v>
      </c>
      <c r="U8" s="45">
        <f t="shared" si="0"/>
        <v>2004427</v>
      </c>
      <c r="V8" s="53"/>
      <c r="W8" s="50" t="s">
        <v>103</v>
      </c>
    </row>
    <row r="9" spans="1:23" s="22" customFormat="1" ht="114.75" customHeight="1">
      <c r="A9" s="23">
        <v>5</v>
      </c>
      <c r="B9" s="24">
        <v>199702400</v>
      </c>
      <c r="C9" s="24" t="s">
        <v>38</v>
      </c>
      <c r="D9" s="24" t="s">
        <v>39</v>
      </c>
      <c r="E9" s="25">
        <v>470000</v>
      </c>
      <c r="F9" s="26">
        <v>700000</v>
      </c>
      <c r="G9" s="26">
        <v>860000</v>
      </c>
      <c r="H9" s="26">
        <v>900000</v>
      </c>
      <c r="I9" s="27" t="s">
        <v>14</v>
      </c>
      <c r="J9" s="24" t="s">
        <v>15</v>
      </c>
      <c r="K9" s="24" t="s">
        <v>40</v>
      </c>
      <c r="L9" s="24" t="s">
        <v>17</v>
      </c>
      <c r="M9" s="24" t="s">
        <v>41</v>
      </c>
      <c r="N9" s="28" t="s">
        <v>26</v>
      </c>
      <c r="O9" s="56">
        <v>470000</v>
      </c>
      <c r="P9" s="26">
        <v>470000</v>
      </c>
      <c r="Q9" s="59">
        <v>470000</v>
      </c>
      <c r="R9" s="29" t="s">
        <v>42</v>
      </c>
      <c r="S9" s="30" t="s">
        <v>122</v>
      </c>
      <c r="T9" s="46" t="s">
        <v>104</v>
      </c>
      <c r="U9" s="45">
        <f t="shared" si="0"/>
        <v>1410000</v>
      </c>
      <c r="V9" s="53" t="s">
        <v>154</v>
      </c>
      <c r="W9" s="50" t="s">
        <v>104</v>
      </c>
    </row>
    <row r="10" spans="1:23" s="22" customFormat="1" ht="140.25" customHeight="1">
      <c r="A10" s="23">
        <v>6</v>
      </c>
      <c r="B10" s="24">
        <v>199703800</v>
      </c>
      <c r="C10" s="24" t="s">
        <v>43</v>
      </c>
      <c r="D10" s="24" t="s">
        <v>44</v>
      </c>
      <c r="E10" s="25">
        <v>308477</v>
      </c>
      <c r="F10" s="26">
        <v>339525</v>
      </c>
      <c r="G10" s="26">
        <v>354522</v>
      </c>
      <c r="H10" s="26">
        <v>362233</v>
      </c>
      <c r="I10" s="27" t="s">
        <v>14</v>
      </c>
      <c r="J10" s="24" t="s">
        <v>30</v>
      </c>
      <c r="K10" s="24"/>
      <c r="L10" s="24" t="s">
        <v>24</v>
      </c>
      <c r="M10" s="24" t="s">
        <v>45</v>
      </c>
      <c r="N10" s="28" t="s">
        <v>26</v>
      </c>
      <c r="O10" s="56">
        <v>65000</v>
      </c>
      <c r="P10" s="26">
        <v>65000</v>
      </c>
      <c r="Q10" s="59">
        <v>65000</v>
      </c>
      <c r="R10" s="29" t="s">
        <v>42</v>
      </c>
      <c r="S10" s="30" t="s">
        <v>123</v>
      </c>
      <c r="T10" s="46" t="s">
        <v>110</v>
      </c>
      <c r="U10" s="45">
        <f t="shared" si="0"/>
        <v>195000</v>
      </c>
      <c r="V10" s="46" t="s">
        <v>155</v>
      </c>
      <c r="W10" s="48" t="s">
        <v>110</v>
      </c>
    </row>
    <row r="11" spans="1:23" s="22" customFormat="1" ht="105.75" customHeight="1">
      <c r="A11" s="23">
        <v>7</v>
      </c>
      <c r="B11" s="24">
        <v>199706000</v>
      </c>
      <c r="C11" s="24" t="s">
        <v>46</v>
      </c>
      <c r="D11" s="24" t="s">
        <v>44</v>
      </c>
      <c r="E11" s="25">
        <v>140000</v>
      </c>
      <c r="F11" s="26">
        <v>411315</v>
      </c>
      <c r="G11" s="26">
        <v>431469</v>
      </c>
      <c r="H11" s="26">
        <v>459510</v>
      </c>
      <c r="I11" s="27" t="s">
        <v>14</v>
      </c>
      <c r="J11" s="24" t="s">
        <v>47</v>
      </c>
      <c r="K11" s="24" t="s">
        <v>14</v>
      </c>
      <c r="L11" s="24" t="s">
        <v>48</v>
      </c>
      <c r="M11" s="24" t="s">
        <v>49</v>
      </c>
      <c r="N11" s="31" t="s">
        <v>50</v>
      </c>
      <c r="O11" s="56">
        <v>147000</v>
      </c>
      <c r="P11" s="26">
        <v>147000</v>
      </c>
      <c r="Q11" s="59">
        <v>147000</v>
      </c>
      <c r="R11" s="29" t="s">
        <v>51</v>
      </c>
      <c r="S11" s="30" t="s">
        <v>124</v>
      </c>
      <c r="T11" s="46" t="s">
        <v>105</v>
      </c>
      <c r="U11" s="45">
        <f t="shared" si="0"/>
        <v>441000</v>
      </c>
      <c r="V11" s="53" t="s">
        <v>154</v>
      </c>
      <c r="W11" s="48" t="s">
        <v>105</v>
      </c>
    </row>
    <row r="12" spans="1:23" s="22" customFormat="1" ht="99" customHeight="1">
      <c r="A12" s="38">
        <v>8</v>
      </c>
      <c r="B12" s="24">
        <v>199900301</v>
      </c>
      <c r="C12" s="24" t="s">
        <v>52</v>
      </c>
      <c r="D12" s="24" t="s">
        <v>13</v>
      </c>
      <c r="E12" s="25">
        <v>779586</v>
      </c>
      <c r="F12" s="26">
        <v>1183925</v>
      </c>
      <c r="G12" s="26">
        <v>1216893</v>
      </c>
      <c r="H12" s="26">
        <v>1263378</v>
      </c>
      <c r="I12" s="27" t="s">
        <v>14</v>
      </c>
      <c r="J12" s="24" t="s">
        <v>15</v>
      </c>
      <c r="K12" s="24" t="s">
        <v>53</v>
      </c>
      <c r="L12" s="24" t="s">
        <v>17</v>
      </c>
      <c r="M12" s="24" t="s">
        <v>54</v>
      </c>
      <c r="N12" s="28" t="s">
        <v>19</v>
      </c>
      <c r="O12" s="56">
        <v>779586</v>
      </c>
      <c r="P12" s="26">
        <v>779586</v>
      </c>
      <c r="Q12" s="59">
        <v>779586</v>
      </c>
      <c r="R12" s="29" t="s">
        <v>55</v>
      </c>
      <c r="S12" s="30" t="s">
        <v>125</v>
      </c>
      <c r="T12" s="30" t="s">
        <v>111</v>
      </c>
      <c r="U12" s="45">
        <f t="shared" si="0"/>
        <v>2338758</v>
      </c>
      <c r="V12" s="53" t="s">
        <v>154</v>
      </c>
      <c r="W12" s="51" t="s">
        <v>111</v>
      </c>
    </row>
    <row r="13" spans="1:23" s="22" customFormat="1" ht="87.75" customHeight="1">
      <c r="A13" s="23">
        <v>9</v>
      </c>
      <c r="B13" s="32">
        <v>200001200</v>
      </c>
      <c r="C13" s="30" t="s">
        <v>56</v>
      </c>
      <c r="D13" s="30" t="s">
        <v>57</v>
      </c>
      <c r="E13" s="33">
        <v>263888</v>
      </c>
      <c r="F13" s="26">
        <v>304626</v>
      </c>
      <c r="G13" s="26">
        <v>319879</v>
      </c>
      <c r="H13" s="26">
        <v>335131</v>
      </c>
      <c r="I13" s="27" t="s">
        <v>14</v>
      </c>
      <c r="J13" s="27"/>
      <c r="K13" s="24"/>
      <c r="L13" s="24" t="s">
        <v>58</v>
      </c>
      <c r="M13" s="24"/>
      <c r="N13" s="28" t="s">
        <v>19</v>
      </c>
      <c r="O13" s="56">
        <v>0</v>
      </c>
      <c r="P13" s="26">
        <v>0</v>
      </c>
      <c r="Q13" s="59">
        <v>0</v>
      </c>
      <c r="R13" s="29" t="s">
        <v>59</v>
      </c>
      <c r="S13" s="30" t="s">
        <v>126</v>
      </c>
      <c r="T13" s="46" t="s">
        <v>106</v>
      </c>
      <c r="U13" s="45">
        <f t="shared" si="0"/>
        <v>0</v>
      </c>
      <c r="V13" s="53"/>
      <c r="W13" s="50" t="s">
        <v>106</v>
      </c>
    </row>
    <row r="14" spans="1:23" s="22" customFormat="1" ht="126" customHeight="1">
      <c r="A14" s="23">
        <v>10</v>
      </c>
      <c r="B14" s="24">
        <v>200001700</v>
      </c>
      <c r="C14" s="24" t="s">
        <v>60</v>
      </c>
      <c r="D14" s="24" t="s">
        <v>61</v>
      </c>
      <c r="E14" s="25">
        <v>400000</v>
      </c>
      <c r="F14" s="26">
        <v>945906</v>
      </c>
      <c r="G14" s="26">
        <v>953835</v>
      </c>
      <c r="H14" s="26">
        <v>985931</v>
      </c>
      <c r="I14" s="27" t="s">
        <v>14</v>
      </c>
      <c r="J14" s="24" t="s">
        <v>23</v>
      </c>
      <c r="K14" s="24">
        <v>1</v>
      </c>
      <c r="L14" s="24" t="s">
        <v>24</v>
      </c>
      <c r="M14" s="24" t="s">
        <v>62</v>
      </c>
      <c r="N14" s="28" t="s">
        <v>81</v>
      </c>
      <c r="O14" s="56">
        <v>400000</v>
      </c>
      <c r="P14" s="26">
        <v>400000</v>
      </c>
      <c r="Q14" s="59">
        <v>400000</v>
      </c>
      <c r="R14" s="29" t="s">
        <v>63</v>
      </c>
      <c r="S14" s="30" t="s">
        <v>127</v>
      </c>
      <c r="T14" s="46" t="s">
        <v>112</v>
      </c>
      <c r="U14" s="45">
        <f t="shared" si="0"/>
        <v>1200000</v>
      </c>
      <c r="V14" s="53" t="s">
        <v>154</v>
      </c>
      <c r="W14" s="48" t="s">
        <v>112</v>
      </c>
    </row>
    <row r="15" spans="1:23" s="22" customFormat="1" ht="79.5" customHeight="1">
      <c r="A15" s="23">
        <v>11</v>
      </c>
      <c r="B15" s="32">
        <v>200105300</v>
      </c>
      <c r="C15" s="30" t="s">
        <v>64</v>
      </c>
      <c r="D15" s="30" t="s">
        <v>29</v>
      </c>
      <c r="E15" s="33">
        <v>294949</v>
      </c>
      <c r="F15" s="26">
        <v>326113</v>
      </c>
      <c r="G15" s="26">
        <v>350266</v>
      </c>
      <c r="H15" s="26">
        <v>375029</v>
      </c>
      <c r="I15" s="27" t="s">
        <v>14</v>
      </c>
      <c r="J15" s="27"/>
      <c r="K15" s="24"/>
      <c r="L15" s="24" t="s">
        <v>58</v>
      </c>
      <c r="M15" s="24"/>
      <c r="N15" s="28" t="s">
        <v>19</v>
      </c>
      <c r="O15" s="56">
        <v>0</v>
      </c>
      <c r="P15" s="26">
        <v>0</v>
      </c>
      <c r="Q15" s="59">
        <v>0</v>
      </c>
      <c r="R15" s="29" t="s">
        <v>65</v>
      </c>
      <c r="S15" s="34" t="s">
        <v>128</v>
      </c>
      <c r="T15" s="46" t="s">
        <v>107</v>
      </c>
      <c r="U15" s="45">
        <f t="shared" si="0"/>
        <v>0</v>
      </c>
      <c r="V15" s="53" t="s">
        <v>156</v>
      </c>
      <c r="W15" s="50" t="s">
        <v>107</v>
      </c>
    </row>
    <row r="16" spans="1:23" s="22" customFormat="1" ht="132.75" customHeight="1">
      <c r="A16" s="38">
        <v>12</v>
      </c>
      <c r="B16" s="24">
        <v>200201301</v>
      </c>
      <c r="C16" s="24" t="s">
        <v>66</v>
      </c>
      <c r="D16" s="24" t="s">
        <v>67</v>
      </c>
      <c r="E16" s="25">
        <v>5000000</v>
      </c>
      <c r="F16" s="26">
        <v>5000000</v>
      </c>
      <c r="G16" s="26">
        <v>5000000</v>
      </c>
      <c r="H16" s="26">
        <v>5000000</v>
      </c>
      <c r="I16" s="27" t="s">
        <v>14</v>
      </c>
      <c r="J16" s="24" t="s">
        <v>30</v>
      </c>
      <c r="K16" s="24"/>
      <c r="L16" s="24" t="s">
        <v>17</v>
      </c>
      <c r="M16" s="24" t="s">
        <v>68</v>
      </c>
      <c r="N16" s="28" t="s">
        <v>26</v>
      </c>
      <c r="O16" s="56">
        <v>5000000</v>
      </c>
      <c r="P16" s="26">
        <v>5000000</v>
      </c>
      <c r="Q16" s="59">
        <v>5000000</v>
      </c>
      <c r="R16" s="29" t="s">
        <v>69</v>
      </c>
      <c r="S16" s="34" t="s">
        <v>129</v>
      </c>
      <c r="T16" s="44" t="s">
        <v>138</v>
      </c>
      <c r="U16" s="45">
        <f t="shared" si="0"/>
        <v>15000000</v>
      </c>
      <c r="V16" s="53"/>
      <c r="W16" s="52" t="s">
        <v>141</v>
      </c>
    </row>
    <row r="17" spans="1:23" s="22" customFormat="1" ht="66" customHeight="1">
      <c r="A17" s="38">
        <v>13</v>
      </c>
      <c r="B17" s="24">
        <v>200206000</v>
      </c>
      <c r="C17" s="24" t="s">
        <v>70</v>
      </c>
      <c r="D17" s="24" t="s">
        <v>44</v>
      </c>
      <c r="E17" s="25">
        <v>326646</v>
      </c>
      <c r="F17" s="26">
        <v>336447</v>
      </c>
      <c r="G17" s="26">
        <v>346538</v>
      </c>
      <c r="H17" s="26">
        <v>356934</v>
      </c>
      <c r="I17" s="27" t="s">
        <v>14</v>
      </c>
      <c r="J17" s="24" t="s">
        <v>15</v>
      </c>
      <c r="K17" s="24" t="s">
        <v>71</v>
      </c>
      <c r="L17" s="24" t="s">
        <v>24</v>
      </c>
      <c r="M17" s="24" t="s">
        <v>72</v>
      </c>
      <c r="N17" s="28" t="s">
        <v>19</v>
      </c>
      <c r="O17" s="56">
        <v>326646</v>
      </c>
      <c r="P17" s="26">
        <v>326646</v>
      </c>
      <c r="Q17" s="59">
        <v>326646</v>
      </c>
      <c r="R17" s="29"/>
      <c r="S17" s="34" t="s">
        <v>130</v>
      </c>
      <c r="T17" s="30" t="s">
        <v>108</v>
      </c>
      <c r="U17" s="45">
        <f t="shared" si="0"/>
        <v>979938</v>
      </c>
      <c r="V17" s="53" t="s">
        <v>157</v>
      </c>
      <c r="W17" s="49" t="s">
        <v>108</v>
      </c>
    </row>
    <row r="18" spans="1:23" s="22" customFormat="1" ht="93" customHeight="1">
      <c r="A18" s="23">
        <v>14</v>
      </c>
      <c r="B18" s="32">
        <v>200306500</v>
      </c>
      <c r="C18" s="30" t="s">
        <v>73</v>
      </c>
      <c r="D18" s="30" t="s">
        <v>74</v>
      </c>
      <c r="E18" s="33">
        <v>305000</v>
      </c>
      <c r="F18" s="26">
        <v>305000</v>
      </c>
      <c r="G18" s="26">
        <v>320249</v>
      </c>
      <c r="H18" s="26">
        <v>336261</v>
      </c>
      <c r="I18" s="27" t="s">
        <v>14</v>
      </c>
      <c r="J18" s="27"/>
      <c r="K18" s="24"/>
      <c r="L18" s="24" t="s">
        <v>58</v>
      </c>
      <c r="M18" s="24"/>
      <c r="N18" s="28" t="s">
        <v>75</v>
      </c>
      <c r="O18" s="56">
        <v>0</v>
      </c>
      <c r="P18" s="26">
        <v>0</v>
      </c>
      <c r="Q18" s="59">
        <v>0</v>
      </c>
      <c r="R18" s="35" t="s">
        <v>76</v>
      </c>
      <c r="S18" s="34" t="s">
        <v>100</v>
      </c>
      <c r="T18" s="46" t="s">
        <v>113</v>
      </c>
      <c r="U18" s="45">
        <f t="shared" si="0"/>
        <v>0</v>
      </c>
      <c r="V18" s="53"/>
      <c r="W18" s="48" t="s">
        <v>113</v>
      </c>
    </row>
    <row r="19" spans="1:23" s="22" customFormat="1" ht="103.5" customHeight="1">
      <c r="A19" s="38">
        <v>15</v>
      </c>
      <c r="B19" s="24">
        <v>200600600</v>
      </c>
      <c r="C19" s="24" t="s">
        <v>77</v>
      </c>
      <c r="D19" s="24" t="s">
        <v>78</v>
      </c>
      <c r="E19" s="25">
        <v>187000</v>
      </c>
      <c r="F19" s="26">
        <v>341828</v>
      </c>
      <c r="G19" s="26">
        <v>348308</v>
      </c>
      <c r="H19" s="26">
        <v>364036</v>
      </c>
      <c r="I19" s="27" t="s">
        <v>14</v>
      </c>
      <c r="J19" s="24" t="s">
        <v>47</v>
      </c>
      <c r="K19" s="24" t="s">
        <v>79</v>
      </c>
      <c r="L19" s="24" t="s">
        <v>24</v>
      </c>
      <c r="M19" s="24" t="s">
        <v>80</v>
      </c>
      <c r="N19" s="28" t="s">
        <v>81</v>
      </c>
      <c r="O19" s="56">
        <v>222000</v>
      </c>
      <c r="P19" s="26">
        <v>222000</v>
      </c>
      <c r="Q19" s="59">
        <v>222000</v>
      </c>
      <c r="R19" s="29" t="s">
        <v>82</v>
      </c>
      <c r="S19" s="34" t="s">
        <v>131</v>
      </c>
      <c r="T19" s="30" t="s">
        <v>114</v>
      </c>
      <c r="U19" s="45">
        <f t="shared" si="0"/>
        <v>666000</v>
      </c>
      <c r="V19" s="53" t="s">
        <v>154</v>
      </c>
      <c r="W19" s="51" t="s">
        <v>114</v>
      </c>
    </row>
    <row r="20" spans="1:23" s="22" customFormat="1" ht="68.25" customHeight="1">
      <c r="A20" s="23">
        <v>16</v>
      </c>
      <c r="B20" s="24">
        <v>200714600</v>
      </c>
      <c r="C20" s="24" t="s">
        <v>83</v>
      </c>
      <c r="D20" s="24" t="s">
        <v>74</v>
      </c>
      <c r="E20" s="25">
        <v>0</v>
      </c>
      <c r="F20" s="26">
        <v>129372</v>
      </c>
      <c r="G20" s="26">
        <v>129991</v>
      </c>
      <c r="H20" s="26">
        <v>125590</v>
      </c>
      <c r="I20" s="27" t="s">
        <v>14</v>
      </c>
      <c r="J20" s="24" t="s">
        <v>15</v>
      </c>
      <c r="K20" s="24" t="s">
        <v>84</v>
      </c>
      <c r="L20" s="24" t="s">
        <v>17</v>
      </c>
      <c r="M20" s="24" t="s">
        <v>85</v>
      </c>
      <c r="N20" s="28" t="s">
        <v>32</v>
      </c>
      <c r="O20" s="56">
        <v>0</v>
      </c>
      <c r="P20" s="26">
        <v>0</v>
      </c>
      <c r="Q20" s="59">
        <v>0</v>
      </c>
      <c r="R20" s="29" t="s">
        <v>86</v>
      </c>
      <c r="S20" s="30" t="s">
        <v>132</v>
      </c>
      <c r="T20" s="46" t="s">
        <v>109</v>
      </c>
      <c r="U20" s="45">
        <f t="shared" si="0"/>
        <v>0</v>
      </c>
      <c r="V20" s="53"/>
      <c r="W20" s="50" t="s">
        <v>109</v>
      </c>
    </row>
    <row r="21" spans="1:23" s="22" customFormat="1" ht="60" customHeight="1">
      <c r="A21" s="23">
        <v>17</v>
      </c>
      <c r="B21" s="24">
        <v>200718300</v>
      </c>
      <c r="C21" s="24" t="s">
        <v>87</v>
      </c>
      <c r="D21" s="24" t="s">
        <v>88</v>
      </c>
      <c r="E21" s="25">
        <v>0</v>
      </c>
      <c r="F21" s="26">
        <v>382000</v>
      </c>
      <c r="G21" s="26">
        <v>336000</v>
      </c>
      <c r="H21" s="26">
        <v>338000</v>
      </c>
      <c r="I21" s="27" t="s">
        <v>14</v>
      </c>
      <c r="J21" s="24" t="s">
        <v>47</v>
      </c>
      <c r="K21" s="24" t="s">
        <v>14</v>
      </c>
      <c r="L21" s="24" t="s">
        <v>48</v>
      </c>
      <c r="M21" s="24" t="s">
        <v>89</v>
      </c>
      <c r="N21" s="28" t="s">
        <v>75</v>
      </c>
      <c r="O21" s="56">
        <v>0</v>
      </c>
      <c r="P21" s="26">
        <v>0</v>
      </c>
      <c r="Q21" s="59">
        <v>0</v>
      </c>
      <c r="R21" s="29" t="s">
        <v>76</v>
      </c>
      <c r="S21" s="30" t="s">
        <v>133</v>
      </c>
      <c r="T21" s="46" t="s">
        <v>113</v>
      </c>
      <c r="U21" s="45">
        <f t="shared" si="0"/>
        <v>0</v>
      </c>
      <c r="V21" s="53"/>
      <c r="W21" s="48" t="s">
        <v>113</v>
      </c>
    </row>
    <row r="22" spans="1:23" s="22" customFormat="1" ht="74.25" customHeight="1">
      <c r="A22" s="23">
        <v>18</v>
      </c>
      <c r="B22" s="24">
        <v>200723800</v>
      </c>
      <c r="C22" s="24" t="s">
        <v>90</v>
      </c>
      <c r="D22" s="24" t="s">
        <v>91</v>
      </c>
      <c r="E22" s="25">
        <v>0</v>
      </c>
      <c r="F22" s="26">
        <v>74027</v>
      </c>
      <c r="G22" s="26">
        <v>74027</v>
      </c>
      <c r="H22" s="26">
        <v>74026</v>
      </c>
      <c r="I22" s="27"/>
      <c r="J22" s="24" t="s">
        <v>47</v>
      </c>
      <c r="K22" s="24" t="s">
        <v>92</v>
      </c>
      <c r="L22" s="24" t="s">
        <v>93</v>
      </c>
      <c r="M22" s="24" t="s">
        <v>94</v>
      </c>
      <c r="N22" s="28" t="s">
        <v>32</v>
      </c>
      <c r="O22" s="56">
        <v>0</v>
      </c>
      <c r="P22" s="26">
        <v>0</v>
      </c>
      <c r="Q22" s="59">
        <v>0</v>
      </c>
      <c r="R22" s="36"/>
      <c r="S22" s="30" t="s">
        <v>134</v>
      </c>
      <c r="T22" s="46" t="s">
        <v>106</v>
      </c>
      <c r="U22" s="45">
        <f t="shared" si="0"/>
        <v>0</v>
      </c>
      <c r="V22" s="53"/>
      <c r="W22" s="50" t="s">
        <v>106</v>
      </c>
    </row>
    <row r="23" spans="1:23" s="22" customFormat="1" ht="78.75" customHeight="1">
      <c r="A23" s="23">
        <v>19</v>
      </c>
      <c r="B23" s="24">
        <v>200703600</v>
      </c>
      <c r="C23" s="24" t="s">
        <v>95</v>
      </c>
      <c r="D23" s="24" t="s">
        <v>74</v>
      </c>
      <c r="E23" s="25">
        <v>0</v>
      </c>
      <c r="F23" s="26">
        <v>633000</v>
      </c>
      <c r="G23" s="26">
        <v>533000</v>
      </c>
      <c r="H23" s="26">
        <v>533000</v>
      </c>
      <c r="I23" s="27"/>
      <c r="J23" s="24" t="s">
        <v>23</v>
      </c>
      <c r="K23" s="24">
        <v>7</v>
      </c>
      <c r="L23" s="24" t="s">
        <v>96</v>
      </c>
      <c r="M23" s="24" t="s">
        <v>97</v>
      </c>
      <c r="N23" s="28" t="s">
        <v>75</v>
      </c>
      <c r="O23" s="56">
        <v>0</v>
      </c>
      <c r="P23" s="26">
        <v>0</v>
      </c>
      <c r="Q23" s="59">
        <v>0</v>
      </c>
      <c r="R23" s="36"/>
      <c r="S23" s="30" t="s">
        <v>135</v>
      </c>
      <c r="T23" s="46" t="s">
        <v>113</v>
      </c>
      <c r="U23" s="45">
        <f t="shared" si="0"/>
        <v>0</v>
      </c>
      <c r="V23" s="53"/>
      <c r="W23" s="48" t="s">
        <v>113</v>
      </c>
    </row>
    <row r="24" spans="1:255" s="21" customFormat="1" ht="36.75" customHeight="1">
      <c r="A24" s="23">
        <v>20</v>
      </c>
      <c r="B24" s="72" t="s">
        <v>115</v>
      </c>
      <c r="C24" s="73"/>
      <c r="D24" s="73"/>
      <c r="E24" s="74"/>
      <c r="F24" s="37">
        <f>SUM(F5:F23)</f>
        <v>19179944</v>
      </c>
      <c r="G24" s="37">
        <f>SUM(G5:G23)</f>
        <v>19306201</v>
      </c>
      <c r="H24" s="37">
        <f>SUM(H5:H23)</f>
        <v>19665173</v>
      </c>
      <c r="I24" s="24"/>
      <c r="J24" s="24"/>
      <c r="K24" s="24"/>
      <c r="L24" s="24"/>
      <c r="M24" s="24"/>
      <c r="N24" s="31"/>
      <c r="O24" s="57">
        <f>SUM(O5:O23)</f>
        <v>13355639</v>
      </c>
      <c r="P24" s="33">
        <f>SUM(P5:P23)</f>
        <v>13196558</v>
      </c>
      <c r="Q24" s="60">
        <f>SUM(Q5:Q23)</f>
        <v>13132926</v>
      </c>
      <c r="R24" s="35"/>
      <c r="S24" s="30"/>
      <c r="T24" s="46"/>
      <c r="U24" s="45">
        <f t="shared" si="0"/>
        <v>39685123</v>
      </c>
      <c r="V24" s="53"/>
      <c r="W24" s="5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row>
    <row r="25" spans="1:23" s="22" customFormat="1" ht="159" customHeight="1" hidden="1">
      <c r="A25" s="38">
        <v>21</v>
      </c>
      <c r="B25" s="24"/>
      <c r="C25" s="39"/>
      <c r="D25" s="39"/>
      <c r="E25" s="39"/>
      <c r="F25" s="39"/>
      <c r="G25" s="39"/>
      <c r="H25" s="39"/>
      <c r="I25" s="39"/>
      <c r="J25" s="39"/>
      <c r="K25" s="39"/>
      <c r="L25" s="39"/>
      <c r="M25" s="39"/>
      <c r="N25" s="40"/>
      <c r="O25" s="41"/>
      <c r="P25" s="42"/>
      <c r="Q25" s="43"/>
      <c r="R25" s="35"/>
      <c r="S25" s="30"/>
      <c r="T25" s="44" t="s">
        <v>139</v>
      </c>
      <c r="U25" s="44"/>
      <c r="V25" s="53"/>
      <c r="W25" s="52" t="s">
        <v>142</v>
      </c>
    </row>
    <row r="26" spans="2:21" ht="12.75">
      <c r="B26" s="6"/>
      <c r="C26" s="3"/>
      <c r="D26" s="3"/>
      <c r="E26" s="3"/>
      <c r="F26" s="3"/>
      <c r="G26" s="3"/>
      <c r="H26" s="3"/>
      <c r="I26" s="3"/>
      <c r="J26" s="3"/>
      <c r="K26" s="3"/>
      <c r="L26" s="3"/>
      <c r="M26" s="3"/>
      <c r="N26" s="4"/>
      <c r="O26" s="4"/>
      <c r="P26" s="4"/>
      <c r="Q26" s="4"/>
      <c r="R26" s="5"/>
      <c r="S26" s="5"/>
      <c r="T26" s="10"/>
      <c r="U26" s="10"/>
    </row>
    <row r="27" spans="1:23" s="67" customFormat="1" ht="37.5" customHeight="1">
      <c r="A27" s="61"/>
      <c r="B27" s="61"/>
      <c r="C27" s="61"/>
      <c r="D27" s="61"/>
      <c r="E27" s="70"/>
      <c r="F27" s="61"/>
      <c r="G27" s="61"/>
      <c r="H27" s="61"/>
      <c r="I27" s="61"/>
      <c r="J27" s="61"/>
      <c r="K27" s="61"/>
      <c r="L27" s="61"/>
      <c r="M27" s="61"/>
      <c r="N27" s="64" t="s">
        <v>150</v>
      </c>
      <c r="O27" s="68">
        <v>13411338</v>
      </c>
      <c r="P27" s="68">
        <v>13411338</v>
      </c>
      <c r="Q27" s="68">
        <v>13411338</v>
      </c>
      <c r="R27" s="61"/>
      <c r="S27" s="64"/>
      <c r="T27" s="64"/>
      <c r="U27" s="65">
        <f>SUM(O27:T27)</f>
        <v>40234014</v>
      </c>
      <c r="V27" s="66"/>
      <c r="W27" s="64"/>
    </row>
    <row r="28" spans="2:23" ht="14.25">
      <c r="B28" s="7"/>
      <c r="C28" s="13" t="s">
        <v>116</v>
      </c>
      <c r="D28" s="13"/>
      <c r="E28" s="13"/>
      <c r="F28" s="7"/>
      <c r="G28" s="7"/>
      <c r="H28" s="7"/>
      <c r="I28" s="7"/>
      <c r="J28" s="7"/>
      <c r="K28" s="7"/>
      <c r="L28" s="7"/>
      <c r="M28" s="7"/>
      <c r="N28" s="7"/>
      <c r="O28" s="7"/>
      <c r="P28" s="7"/>
      <c r="Q28" s="7"/>
      <c r="R28" s="10"/>
      <c r="S28" s="10"/>
      <c r="T28" s="4"/>
      <c r="U28" s="4"/>
      <c r="W28" s="1"/>
    </row>
    <row r="29" spans="1:23" s="67" customFormat="1" ht="44.25" customHeight="1">
      <c r="A29" s="61"/>
      <c r="B29" s="61"/>
      <c r="C29" s="61"/>
      <c r="D29" s="61"/>
      <c r="E29" s="62"/>
      <c r="F29" s="61"/>
      <c r="G29" s="61"/>
      <c r="H29" s="61"/>
      <c r="I29" s="61"/>
      <c r="J29" s="61"/>
      <c r="K29" s="61"/>
      <c r="L29" s="61"/>
      <c r="M29" s="61"/>
      <c r="N29" s="64" t="s">
        <v>151</v>
      </c>
      <c r="O29" s="63">
        <f>+(O24)</f>
        <v>13355639</v>
      </c>
      <c r="P29" s="63">
        <f>+(P24)</f>
        <v>13196558</v>
      </c>
      <c r="Q29" s="63">
        <f>+(Q24)</f>
        <v>13132926</v>
      </c>
      <c r="R29" s="61"/>
      <c r="S29" s="64"/>
      <c r="T29" s="64"/>
      <c r="U29" s="65">
        <f>SUM(O29:T29)</f>
        <v>39685123</v>
      </c>
      <c r="V29" s="66"/>
      <c r="W29" s="64"/>
    </row>
    <row r="30" spans="1:23" s="67" customFormat="1" ht="30" customHeight="1">
      <c r="A30" s="61"/>
      <c r="B30" s="61"/>
      <c r="C30" s="61"/>
      <c r="D30" s="61"/>
      <c r="E30" s="61"/>
      <c r="F30" s="61"/>
      <c r="G30" s="61"/>
      <c r="H30" s="61"/>
      <c r="I30" s="61"/>
      <c r="J30" s="61"/>
      <c r="K30" s="61"/>
      <c r="L30" s="61"/>
      <c r="M30" s="61"/>
      <c r="N30" s="64" t="s">
        <v>152</v>
      </c>
      <c r="O30" s="68">
        <f>+(O27-O29)</f>
        <v>55699</v>
      </c>
      <c r="P30" s="68">
        <f>+(P27-P29)</f>
        <v>214780</v>
      </c>
      <c r="Q30" s="68">
        <f>+(Q27-Q29)</f>
        <v>278412</v>
      </c>
      <c r="R30" s="61"/>
      <c r="S30" s="64"/>
      <c r="T30" s="64"/>
      <c r="U30" s="65">
        <f>SUM(O30:T30)</f>
        <v>548891</v>
      </c>
      <c r="V30" s="69"/>
      <c r="W30" s="64"/>
    </row>
    <row r="31" spans="2:21" ht="12.75">
      <c r="B31" s="7"/>
      <c r="C31" s="7"/>
      <c r="D31" s="7"/>
      <c r="E31" s="7"/>
      <c r="F31" s="7"/>
      <c r="G31" s="7"/>
      <c r="H31" s="7"/>
      <c r="I31" s="7"/>
      <c r="J31" s="7"/>
      <c r="K31" s="7"/>
      <c r="L31" s="7"/>
      <c r="M31" s="7"/>
      <c r="N31" s="7"/>
      <c r="O31" s="7"/>
      <c r="P31" s="7"/>
      <c r="Q31" s="7"/>
      <c r="R31" s="7"/>
      <c r="S31" s="10"/>
      <c r="T31" s="10"/>
      <c r="U31" s="10"/>
    </row>
    <row r="32" spans="2:21" ht="12.75">
      <c r="B32" s="7"/>
      <c r="C32" s="7"/>
      <c r="D32" s="7"/>
      <c r="E32" s="7"/>
      <c r="F32" s="7"/>
      <c r="G32" s="7"/>
      <c r="H32" s="7"/>
      <c r="I32" s="7"/>
      <c r="J32" s="7"/>
      <c r="K32" s="7"/>
      <c r="L32" s="7"/>
      <c r="M32" s="7"/>
      <c r="N32" s="7"/>
      <c r="O32" s="7"/>
      <c r="P32" s="7"/>
      <c r="Q32" s="7"/>
      <c r="R32" s="7"/>
      <c r="S32" s="10"/>
      <c r="T32" s="10"/>
      <c r="U32" s="10"/>
    </row>
    <row r="33" spans="2:21" ht="12.75">
      <c r="B33" s="7"/>
      <c r="C33" s="7"/>
      <c r="D33" s="7"/>
      <c r="E33" s="7"/>
      <c r="F33" s="7"/>
      <c r="G33" s="7"/>
      <c r="H33" s="7"/>
      <c r="I33" s="7"/>
      <c r="J33" s="7"/>
      <c r="K33" s="7"/>
      <c r="L33" s="7"/>
      <c r="M33" s="7"/>
      <c r="N33" s="7"/>
      <c r="O33" s="7"/>
      <c r="P33" s="7"/>
      <c r="Q33" s="7"/>
      <c r="R33" s="7"/>
      <c r="S33" s="10"/>
      <c r="T33" s="10"/>
      <c r="U33" s="10"/>
    </row>
    <row r="34" spans="2:21" ht="12.75">
      <c r="B34" s="7"/>
      <c r="C34" s="7"/>
      <c r="D34" s="7"/>
      <c r="E34" s="7"/>
      <c r="F34" s="7"/>
      <c r="G34" s="7"/>
      <c r="H34" s="7"/>
      <c r="I34" s="7"/>
      <c r="J34" s="7"/>
      <c r="K34" s="7"/>
      <c r="L34" s="7"/>
      <c r="M34" s="7"/>
      <c r="N34" s="7"/>
      <c r="O34" s="7"/>
      <c r="P34" s="7"/>
      <c r="Q34" s="7"/>
      <c r="R34" s="7"/>
      <c r="S34" s="10"/>
      <c r="T34" s="10"/>
      <c r="U34" s="10"/>
    </row>
    <row r="35" spans="2:21" ht="12.75">
      <c r="B35" s="7"/>
      <c r="C35" s="7"/>
      <c r="D35" s="7"/>
      <c r="E35" s="7"/>
      <c r="F35" s="7"/>
      <c r="G35" s="7"/>
      <c r="H35" s="7"/>
      <c r="I35" s="7"/>
      <c r="J35" s="7"/>
      <c r="K35" s="7"/>
      <c r="L35" s="7"/>
      <c r="M35" s="7"/>
      <c r="N35" s="7"/>
      <c r="O35" s="7"/>
      <c r="P35" s="7"/>
      <c r="Q35" s="7"/>
      <c r="R35" s="7"/>
      <c r="S35" s="10"/>
      <c r="T35" s="10"/>
      <c r="U35" s="10"/>
    </row>
    <row r="36" spans="2:21" ht="12.75">
      <c r="B36" s="7"/>
      <c r="C36" s="7"/>
      <c r="D36" s="7"/>
      <c r="E36" s="7"/>
      <c r="F36" s="7"/>
      <c r="G36" s="7"/>
      <c r="H36" s="7"/>
      <c r="I36" s="7"/>
      <c r="J36" s="7"/>
      <c r="K36" s="7"/>
      <c r="L36" s="7"/>
      <c r="M36" s="7"/>
      <c r="N36" s="7"/>
      <c r="O36" s="7"/>
      <c r="P36" s="7"/>
      <c r="Q36" s="7"/>
      <c r="R36" s="7"/>
      <c r="S36" s="10"/>
      <c r="T36" s="10"/>
      <c r="U36" s="10"/>
    </row>
    <row r="37" spans="2:21" ht="12.75">
      <c r="B37" s="7"/>
      <c r="C37" s="7"/>
      <c r="D37" s="7"/>
      <c r="E37" s="7"/>
      <c r="F37" s="7"/>
      <c r="G37" s="7"/>
      <c r="H37" s="7"/>
      <c r="I37" s="7"/>
      <c r="J37" s="7"/>
      <c r="K37" s="7"/>
      <c r="L37" s="7"/>
      <c r="M37" s="7"/>
      <c r="N37" s="7"/>
      <c r="O37" s="7"/>
      <c r="P37" s="7"/>
      <c r="Q37" s="7"/>
      <c r="R37" s="7"/>
      <c r="S37" s="10"/>
      <c r="T37" s="10"/>
      <c r="U37" s="10"/>
    </row>
    <row r="38" spans="2:21" ht="12.75">
      <c r="B38" s="7"/>
      <c r="C38" s="7"/>
      <c r="D38" s="7"/>
      <c r="E38" s="7"/>
      <c r="F38" s="7"/>
      <c r="G38" s="7"/>
      <c r="H38" s="7"/>
      <c r="I38" s="7"/>
      <c r="J38" s="7"/>
      <c r="K38" s="7"/>
      <c r="L38" s="7"/>
      <c r="M38" s="7"/>
      <c r="N38" s="7"/>
      <c r="O38" s="7"/>
      <c r="P38" s="7"/>
      <c r="Q38" s="7"/>
      <c r="R38" s="7"/>
      <c r="S38" s="10"/>
      <c r="T38" s="10"/>
      <c r="U38" s="10"/>
    </row>
    <row r="39" spans="2:21" ht="12.75">
      <c r="B39" s="7"/>
      <c r="C39" s="7"/>
      <c r="D39" s="7"/>
      <c r="E39" s="7"/>
      <c r="F39" s="7"/>
      <c r="G39" s="7"/>
      <c r="H39" s="7"/>
      <c r="I39" s="7"/>
      <c r="J39" s="7"/>
      <c r="K39" s="7"/>
      <c r="L39" s="7"/>
      <c r="M39" s="7"/>
      <c r="N39" s="7"/>
      <c r="O39" s="7"/>
      <c r="P39" s="7"/>
      <c r="Q39" s="7"/>
      <c r="R39" s="7"/>
      <c r="S39" s="10"/>
      <c r="T39" s="10"/>
      <c r="U39" s="10"/>
    </row>
    <row r="40" spans="2:21" ht="12.75">
      <c r="B40" s="7"/>
      <c r="C40" s="7"/>
      <c r="D40" s="7"/>
      <c r="E40" s="7"/>
      <c r="F40" s="7"/>
      <c r="G40" s="7"/>
      <c r="H40" s="7"/>
      <c r="I40" s="7"/>
      <c r="J40" s="7"/>
      <c r="K40" s="7"/>
      <c r="L40" s="7"/>
      <c r="M40" s="7"/>
      <c r="N40" s="7"/>
      <c r="O40" s="7"/>
      <c r="P40" s="7"/>
      <c r="Q40" s="7"/>
      <c r="R40" s="7"/>
      <c r="S40" s="10"/>
      <c r="T40" s="10"/>
      <c r="U40" s="10"/>
    </row>
    <row r="41" spans="2:21" ht="12.75">
      <c r="B41" s="7"/>
      <c r="C41" s="7"/>
      <c r="D41" s="7"/>
      <c r="E41" s="7"/>
      <c r="F41" s="7"/>
      <c r="G41" s="7"/>
      <c r="H41" s="7"/>
      <c r="I41" s="7"/>
      <c r="J41" s="7"/>
      <c r="K41" s="7"/>
      <c r="L41" s="7"/>
      <c r="M41" s="7"/>
      <c r="N41" s="7"/>
      <c r="O41" s="7"/>
      <c r="P41" s="7"/>
      <c r="Q41" s="7"/>
      <c r="R41" s="7"/>
      <c r="S41" s="10"/>
      <c r="T41" s="10"/>
      <c r="U41" s="10"/>
    </row>
    <row r="42" spans="2:21" ht="12.75">
      <c r="B42" s="7"/>
      <c r="C42" s="7"/>
      <c r="D42" s="7"/>
      <c r="E42" s="7"/>
      <c r="F42" s="7"/>
      <c r="G42" s="7"/>
      <c r="H42" s="7"/>
      <c r="I42" s="7"/>
      <c r="J42" s="7"/>
      <c r="K42" s="7"/>
      <c r="L42" s="7"/>
      <c r="M42" s="7"/>
      <c r="N42" s="7"/>
      <c r="O42" s="7"/>
      <c r="P42" s="7"/>
      <c r="Q42" s="7"/>
      <c r="R42" s="7"/>
      <c r="S42" s="10"/>
      <c r="T42" s="10"/>
      <c r="U42" s="10"/>
    </row>
    <row r="43" spans="2:21" ht="12.75">
      <c r="B43" s="7"/>
      <c r="C43" s="7"/>
      <c r="D43" s="7"/>
      <c r="E43" s="7"/>
      <c r="F43" s="7"/>
      <c r="G43" s="7"/>
      <c r="H43" s="7"/>
      <c r="I43" s="7"/>
      <c r="J43" s="7"/>
      <c r="K43" s="7"/>
      <c r="L43" s="7"/>
      <c r="M43" s="7"/>
      <c r="N43" s="7"/>
      <c r="O43" s="7"/>
      <c r="P43" s="7"/>
      <c r="Q43" s="7"/>
      <c r="R43" s="7"/>
      <c r="S43" s="10"/>
      <c r="T43" s="10"/>
      <c r="U43" s="10"/>
    </row>
    <row r="44" spans="2:21" ht="12.75">
      <c r="B44" s="7"/>
      <c r="C44" s="7"/>
      <c r="D44" s="7"/>
      <c r="E44" s="7"/>
      <c r="F44" s="7"/>
      <c r="G44" s="7"/>
      <c r="H44" s="7"/>
      <c r="I44" s="7"/>
      <c r="J44" s="7"/>
      <c r="K44" s="7"/>
      <c r="L44" s="7"/>
      <c r="M44" s="7"/>
      <c r="N44" s="7"/>
      <c r="O44" s="7"/>
      <c r="P44" s="7"/>
      <c r="Q44" s="7"/>
      <c r="R44" s="7"/>
      <c r="S44" s="10"/>
      <c r="T44" s="10"/>
      <c r="U44" s="10"/>
    </row>
    <row r="45" spans="2:21" ht="12.75">
      <c r="B45" s="7"/>
      <c r="C45" s="7"/>
      <c r="D45" s="7"/>
      <c r="E45" s="7"/>
      <c r="F45" s="7"/>
      <c r="G45" s="7"/>
      <c r="H45" s="7"/>
      <c r="I45" s="7"/>
      <c r="J45" s="7"/>
      <c r="K45" s="7"/>
      <c r="L45" s="7"/>
      <c r="M45" s="7"/>
      <c r="N45" s="7"/>
      <c r="O45" s="7"/>
      <c r="P45" s="7"/>
      <c r="Q45" s="7"/>
      <c r="R45" s="7"/>
      <c r="S45" s="10"/>
      <c r="T45" s="10"/>
      <c r="U45" s="10"/>
    </row>
    <row r="46" spans="2:21" ht="12.75">
      <c r="B46" s="7"/>
      <c r="C46" s="7"/>
      <c r="D46" s="7"/>
      <c r="E46" s="7"/>
      <c r="F46" s="7"/>
      <c r="G46" s="7"/>
      <c r="H46" s="7"/>
      <c r="I46" s="7"/>
      <c r="J46" s="7"/>
      <c r="K46" s="7"/>
      <c r="L46" s="7"/>
      <c r="M46" s="7"/>
      <c r="N46" s="7"/>
      <c r="O46" s="7"/>
      <c r="P46" s="7"/>
      <c r="Q46" s="7"/>
      <c r="R46" s="7"/>
      <c r="S46" s="10"/>
      <c r="T46" s="10"/>
      <c r="U46" s="10"/>
    </row>
    <row r="47" spans="17:21" ht="12.75">
      <c r="Q47" s="7"/>
      <c r="R47" s="7"/>
      <c r="S47" s="10"/>
      <c r="T47" s="10"/>
      <c r="U47" s="10"/>
    </row>
    <row r="48" spans="17:21" ht="12.75">
      <c r="Q48" s="7"/>
      <c r="R48" s="7"/>
      <c r="S48" s="10"/>
      <c r="T48" s="10"/>
      <c r="U48" s="10"/>
    </row>
    <row r="49" spans="17:21" ht="12.75">
      <c r="Q49" s="7"/>
      <c r="R49" s="7"/>
      <c r="S49" s="10"/>
      <c r="T49" s="10"/>
      <c r="U49" s="10"/>
    </row>
    <row r="50" spans="17:21" ht="12.75">
      <c r="Q50" s="7"/>
      <c r="R50" s="7"/>
      <c r="S50" s="10"/>
      <c r="T50" s="10"/>
      <c r="U50" s="10"/>
    </row>
    <row r="51" spans="17:21" ht="12.75">
      <c r="Q51" s="7"/>
      <c r="R51" s="7"/>
      <c r="S51" s="10"/>
      <c r="T51" s="10"/>
      <c r="U51" s="10"/>
    </row>
    <row r="52" spans="17:21" ht="12.75">
      <c r="Q52" s="7"/>
      <c r="R52" s="7"/>
      <c r="S52" s="10"/>
      <c r="T52" s="10"/>
      <c r="U52" s="10"/>
    </row>
    <row r="53" spans="17:21" ht="12.75">
      <c r="Q53" s="7"/>
      <c r="R53" s="7"/>
      <c r="S53" s="10"/>
      <c r="T53" s="10"/>
      <c r="U53" s="10"/>
    </row>
    <row r="54" spans="17:21" ht="12.75">
      <c r="Q54" s="7"/>
      <c r="R54" s="7"/>
      <c r="S54" s="10"/>
      <c r="T54" s="10"/>
      <c r="U54" s="10"/>
    </row>
    <row r="55" spans="17:21" ht="12.75">
      <c r="Q55" s="7"/>
      <c r="R55" s="7"/>
      <c r="S55" s="10"/>
      <c r="T55" s="10"/>
      <c r="U55" s="10"/>
    </row>
    <row r="56" spans="17:21" ht="12.75">
      <c r="Q56" s="7"/>
      <c r="R56" s="7"/>
      <c r="S56" s="10"/>
      <c r="T56" s="10"/>
      <c r="U56" s="10"/>
    </row>
    <row r="57" spans="17:21" ht="12.75">
      <c r="Q57" s="7"/>
      <c r="R57" s="7"/>
      <c r="S57" s="10"/>
      <c r="T57" s="10"/>
      <c r="U57" s="10"/>
    </row>
    <row r="58" spans="17:21" ht="12.75">
      <c r="Q58" s="7"/>
      <c r="R58" s="7"/>
      <c r="S58" s="10"/>
      <c r="T58" s="10"/>
      <c r="U58" s="10"/>
    </row>
    <row r="59" spans="17:21" ht="12.75">
      <c r="Q59" s="7"/>
      <c r="R59" s="7"/>
      <c r="S59" s="10"/>
      <c r="T59" s="10"/>
      <c r="U59" s="10"/>
    </row>
    <row r="60" spans="17:21" ht="12.75">
      <c r="Q60" s="7"/>
      <c r="R60" s="7"/>
      <c r="S60" s="10"/>
      <c r="T60" s="10"/>
      <c r="U60" s="10"/>
    </row>
    <row r="61" spans="17:21" ht="12.75">
      <c r="Q61" s="7"/>
      <c r="R61" s="7"/>
      <c r="S61" s="10"/>
      <c r="T61" s="10"/>
      <c r="U61" s="10"/>
    </row>
    <row r="62" spans="17:21" ht="12.75">
      <c r="Q62" s="7"/>
      <c r="R62" s="7"/>
      <c r="S62" s="10"/>
      <c r="T62" s="10"/>
      <c r="U62" s="10"/>
    </row>
    <row r="63" spans="17:21" ht="12.75">
      <c r="Q63" s="7"/>
      <c r="R63" s="7"/>
      <c r="S63" s="10"/>
      <c r="T63" s="10"/>
      <c r="U63" s="10"/>
    </row>
    <row r="64" spans="17:21" ht="12.75">
      <c r="Q64" s="7"/>
      <c r="R64" s="7"/>
      <c r="S64" s="10"/>
      <c r="T64" s="10"/>
      <c r="U64" s="10"/>
    </row>
    <row r="65" spans="17:21" ht="12.75">
      <c r="Q65" s="7"/>
      <c r="R65" s="7"/>
      <c r="S65" s="10"/>
      <c r="T65" s="10"/>
      <c r="U65" s="10"/>
    </row>
    <row r="66" spans="17:21" ht="12.75">
      <c r="Q66" s="7"/>
      <c r="R66" s="7"/>
      <c r="S66" s="10"/>
      <c r="T66" s="10"/>
      <c r="U66" s="10"/>
    </row>
    <row r="67" spans="17:21" ht="12.75">
      <c r="Q67" s="7"/>
      <c r="R67" s="7"/>
      <c r="S67" s="10"/>
      <c r="T67" s="10"/>
      <c r="U67" s="10"/>
    </row>
    <row r="68" spans="17:21" ht="12.75">
      <c r="Q68" s="7"/>
      <c r="R68" s="7"/>
      <c r="S68" s="10"/>
      <c r="T68" s="10"/>
      <c r="U68" s="10"/>
    </row>
    <row r="69" spans="17:21" ht="12.75">
      <c r="Q69" s="7"/>
      <c r="R69" s="7"/>
      <c r="S69" s="10"/>
      <c r="T69" s="10"/>
      <c r="U69" s="10"/>
    </row>
    <row r="70" spans="17:21" ht="12.75">
      <c r="Q70" s="7"/>
      <c r="R70" s="7"/>
      <c r="S70" s="10"/>
      <c r="T70" s="10"/>
      <c r="U70" s="10"/>
    </row>
    <row r="71" spans="17:21" ht="12.75">
      <c r="Q71" s="7"/>
      <c r="R71" s="7"/>
      <c r="S71" s="10"/>
      <c r="T71" s="10"/>
      <c r="U71" s="10"/>
    </row>
    <row r="72" spans="17:21" ht="12.75">
      <c r="Q72" s="7"/>
      <c r="R72" s="7"/>
      <c r="S72" s="10"/>
      <c r="T72" s="10"/>
      <c r="U72" s="10"/>
    </row>
    <row r="73" spans="17:21" ht="12.75">
      <c r="Q73" s="7"/>
      <c r="R73" s="7"/>
      <c r="S73" s="10"/>
      <c r="T73" s="10"/>
      <c r="U73" s="10"/>
    </row>
    <row r="74" spans="17:21" ht="12.75">
      <c r="Q74" s="7"/>
      <c r="R74" s="7"/>
      <c r="S74" s="10"/>
      <c r="T74" s="10"/>
      <c r="U74" s="10"/>
    </row>
    <row r="75" spans="17:21" ht="12.75">
      <c r="Q75" s="7"/>
      <c r="R75" s="7"/>
      <c r="S75" s="10"/>
      <c r="T75" s="10"/>
      <c r="U75" s="10"/>
    </row>
    <row r="76" spans="17:21" ht="12.75">
      <c r="Q76" s="7"/>
      <c r="R76" s="7"/>
      <c r="S76" s="10"/>
      <c r="T76" s="10"/>
      <c r="U76" s="10"/>
    </row>
    <row r="77" spans="17:21" ht="12.75">
      <c r="Q77" s="7"/>
      <c r="R77" s="7"/>
      <c r="S77" s="10"/>
      <c r="T77" s="10"/>
      <c r="U77" s="10"/>
    </row>
    <row r="78" spans="17:21" ht="12.75">
      <c r="Q78" s="7"/>
      <c r="R78" s="7"/>
      <c r="S78" s="10"/>
      <c r="T78" s="10"/>
      <c r="U78" s="10"/>
    </row>
    <row r="79" spans="17:21" ht="12.75">
      <c r="Q79" s="7"/>
      <c r="R79" s="7"/>
      <c r="S79" s="10"/>
      <c r="T79" s="10"/>
      <c r="U79" s="10"/>
    </row>
    <row r="80" spans="17:21" ht="12.75">
      <c r="Q80" s="7"/>
      <c r="R80" s="7"/>
      <c r="S80" s="10"/>
      <c r="T80" s="10"/>
      <c r="U80" s="10"/>
    </row>
    <row r="81" spans="17:21" ht="12.75">
      <c r="Q81" s="7"/>
      <c r="R81" s="7"/>
      <c r="S81" s="10"/>
      <c r="T81" s="10"/>
      <c r="U81" s="10"/>
    </row>
    <row r="82" spans="17:21" ht="12.75">
      <c r="Q82" s="7"/>
      <c r="R82" s="7"/>
      <c r="S82" s="10"/>
      <c r="T82" s="10"/>
      <c r="U82" s="10"/>
    </row>
    <row r="83" spans="17:21" ht="12.75">
      <c r="Q83" s="7"/>
      <c r="R83" s="7"/>
      <c r="S83" s="10"/>
      <c r="T83" s="10"/>
      <c r="U83" s="10"/>
    </row>
    <row r="84" spans="17:21" ht="12.75">
      <c r="Q84" s="7"/>
      <c r="R84" s="7"/>
      <c r="S84" s="10"/>
      <c r="T84" s="10"/>
      <c r="U84" s="10"/>
    </row>
    <row r="85" spans="17:21" ht="12.75">
      <c r="Q85" s="7"/>
      <c r="R85" s="7"/>
      <c r="S85" s="10"/>
      <c r="T85" s="10"/>
      <c r="U85" s="10"/>
    </row>
    <row r="86" spans="17:21" ht="12.75">
      <c r="Q86" s="7"/>
      <c r="R86" s="7"/>
      <c r="S86" s="10"/>
      <c r="T86" s="10"/>
      <c r="U86" s="10"/>
    </row>
    <row r="87" spans="17:21" ht="12.75">
      <c r="Q87" s="7"/>
      <c r="R87" s="7"/>
      <c r="S87" s="10"/>
      <c r="T87" s="10"/>
      <c r="U87" s="10"/>
    </row>
    <row r="88" spans="17:21" ht="12.75">
      <c r="Q88" s="7"/>
      <c r="R88" s="7"/>
      <c r="S88" s="10"/>
      <c r="T88" s="10"/>
      <c r="U88" s="10"/>
    </row>
    <row r="89" spans="17:21" ht="12.75">
      <c r="Q89" s="7"/>
      <c r="R89" s="7"/>
      <c r="S89" s="10"/>
      <c r="T89" s="10"/>
      <c r="U89" s="10"/>
    </row>
    <row r="90" spans="17:21" ht="12.75">
      <c r="Q90" s="7"/>
      <c r="R90" s="7"/>
      <c r="S90" s="10"/>
      <c r="T90" s="10"/>
      <c r="U90" s="10"/>
    </row>
    <row r="91" spans="17:21" ht="12.75">
      <c r="Q91" s="7"/>
      <c r="R91" s="7"/>
      <c r="S91" s="10"/>
      <c r="T91" s="10"/>
      <c r="U91" s="10"/>
    </row>
    <row r="92" spans="17:21" ht="12.75">
      <c r="Q92" s="7"/>
      <c r="R92" s="7"/>
      <c r="S92" s="10"/>
      <c r="T92" s="10"/>
      <c r="U92" s="10"/>
    </row>
    <row r="93" spans="17:21" ht="12.75">
      <c r="Q93" s="7"/>
      <c r="R93" s="7"/>
      <c r="S93" s="10"/>
      <c r="T93" s="10"/>
      <c r="U93" s="10"/>
    </row>
    <row r="94" spans="17:21" ht="12.75">
      <c r="Q94" s="7"/>
      <c r="R94" s="7"/>
      <c r="S94" s="10"/>
      <c r="T94" s="10"/>
      <c r="U94" s="10"/>
    </row>
    <row r="95" spans="17:21" ht="12.75">
      <c r="Q95" s="7"/>
      <c r="R95" s="7"/>
      <c r="S95" s="10"/>
      <c r="T95" s="10"/>
      <c r="U95" s="10"/>
    </row>
    <row r="96" spans="17:21" ht="12.75">
      <c r="Q96" s="7"/>
      <c r="R96" s="7"/>
      <c r="S96" s="10"/>
      <c r="T96" s="10"/>
      <c r="U96" s="10"/>
    </row>
    <row r="97" spans="17:21" ht="12.75">
      <c r="Q97" s="7"/>
      <c r="R97" s="7"/>
      <c r="S97" s="10"/>
      <c r="T97" s="10"/>
      <c r="U97" s="10"/>
    </row>
    <row r="98" spans="17:21" ht="12.75">
      <c r="Q98" s="7"/>
      <c r="R98" s="7"/>
      <c r="S98" s="10"/>
      <c r="T98" s="10"/>
      <c r="U98" s="10"/>
    </row>
    <row r="99" spans="17:21" ht="12.75">
      <c r="Q99" s="7"/>
      <c r="R99" s="7"/>
      <c r="S99" s="10"/>
      <c r="T99" s="10"/>
      <c r="U99" s="10"/>
    </row>
    <row r="100" spans="17:21" ht="12.75">
      <c r="Q100" s="7"/>
      <c r="R100" s="7"/>
      <c r="S100" s="10"/>
      <c r="T100" s="10"/>
      <c r="U100" s="10"/>
    </row>
    <row r="101" spans="17:21" ht="12.75">
      <c r="Q101" s="7"/>
      <c r="R101" s="7"/>
      <c r="S101" s="10"/>
      <c r="T101" s="10"/>
      <c r="U101" s="10"/>
    </row>
    <row r="102" spans="17:21" ht="12.75">
      <c r="Q102" s="7"/>
      <c r="R102" s="7"/>
      <c r="S102" s="10"/>
      <c r="T102" s="10"/>
      <c r="U102" s="10"/>
    </row>
    <row r="103" spans="17:21" ht="12.75">
      <c r="Q103" s="7"/>
      <c r="R103" s="7"/>
      <c r="S103" s="10"/>
      <c r="T103" s="10"/>
      <c r="U103" s="10"/>
    </row>
    <row r="104" spans="17:21" ht="12.75">
      <c r="Q104" s="7"/>
      <c r="R104" s="7"/>
      <c r="S104" s="10"/>
      <c r="T104" s="10"/>
      <c r="U104" s="10"/>
    </row>
    <row r="105" spans="17:21" ht="12.75">
      <c r="Q105" s="7"/>
      <c r="R105" s="7"/>
      <c r="S105" s="10"/>
      <c r="T105" s="10"/>
      <c r="U105" s="10"/>
    </row>
    <row r="106" spans="17:21" ht="12.75">
      <c r="Q106" s="7"/>
      <c r="R106" s="7"/>
      <c r="S106" s="10"/>
      <c r="T106" s="10"/>
      <c r="U106" s="10"/>
    </row>
    <row r="107" spans="17:21" ht="12.75">
      <c r="Q107" s="7"/>
      <c r="R107" s="7"/>
      <c r="S107" s="10"/>
      <c r="T107" s="10"/>
      <c r="U107" s="10"/>
    </row>
    <row r="108" spans="17:21" ht="12.75">
      <c r="Q108" s="7"/>
      <c r="R108" s="7"/>
      <c r="S108" s="10"/>
      <c r="T108" s="10"/>
      <c r="U108" s="10"/>
    </row>
    <row r="109" spans="17:21" ht="12.75">
      <c r="Q109" s="7"/>
      <c r="R109" s="7"/>
      <c r="S109" s="10"/>
      <c r="T109" s="10"/>
      <c r="U109" s="10"/>
    </row>
    <row r="110" spans="17:21" ht="12.75">
      <c r="Q110" s="7"/>
      <c r="R110" s="7"/>
      <c r="S110" s="10"/>
      <c r="T110" s="10"/>
      <c r="U110" s="10"/>
    </row>
    <row r="111" spans="17:21" ht="12.75">
      <c r="Q111" s="7"/>
      <c r="R111" s="7"/>
      <c r="S111" s="10"/>
      <c r="T111" s="10"/>
      <c r="U111" s="10"/>
    </row>
    <row r="112" spans="17:21" ht="12.75">
      <c r="Q112" s="7"/>
      <c r="R112" s="7"/>
      <c r="S112" s="10"/>
      <c r="T112" s="10"/>
      <c r="U112" s="10"/>
    </row>
    <row r="113" spans="17:21" ht="12.75">
      <c r="Q113" s="7"/>
      <c r="R113" s="7"/>
      <c r="S113" s="10"/>
      <c r="T113" s="10"/>
      <c r="U113" s="10"/>
    </row>
    <row r="114" spans="17:21" ht="12.75">
      <c r="Q114" s="7"/>
      <c r="R114" s="7"/>
      <c r="S114" s="10"/>
      <c r="T114" s="10"/>
      <c r="U114" s="10"/>
    </row>
    <row r="115" spans="17:21" ht="12.75">
      <c r="Q115" s="7"/>
      <c r="R115" s="7"/>
      <c r="S115" s="10"/>
      <c r="T115" s="10"/>
      <c r="U115" s="10"/>
    </row>
    <row r="116" spans="17:21" ht="12.75">
      <c r="Q116" s="7"/>
      <c r="R116" s="7"/>
      <c r="S116" s="10"/>
      <c r="T116" s="10"/>
      <c r="U116" s="10"/>
    </row>
    <row r="117" spans="17:21" ht="12.75">
      <c r="Q117" s="7"/>
      <c r="R117" s="7"/>
      <c r="S117" s="10"/>
      <c r="T117" s="10"/>
      <c r="U117" s="10"/>
    </row>
    <row r="118" spans="17:21" ht="12.75">
      <c r="Q118" s="7"/>
      <c r="R118" s="7"/>
      <c r="S118" s="10"/>
      <c r="T118" s="10"/>
      <c r="U118" s="10"/>
    </row>
    <row r="119" spans="17:21" ht="12.75">
      <c r="Q119" s="7"/>
      <c r="R119" s="7"/>
      <c r="S119" s="10"/>
      <c r="T119" s="10"/>
      <c r="U119" s="10"/>
    </row>
    <row r="120" spans="17:21" ht="12.75">
      <c r="Q120" s="7"/>
      <c r="R120" s="7"/>
      <c r="S120" s="10"/>
      <c r="T120" s="10"/>
      <c r="U120" s="10"/>
    </row>
    <row r="121" spans="17:21" ht="12.75">
      <c r="Q121" s="7"/>
      <c r="R121" s="7"/>
      <c r="S121" s="10"/>
      <c r="T121" s="10"/>
      <c r="U121" s="10"/>
    </row>
    <row r="122" spans="17:21" ht="12.75">
      <c r="Q122" s="7"/>
      <c r="R122" s="7"/>
      <c r="S122" s="10"/>
      <c r="T122" s="10"/>
      <c r="U122" s="10"/>
    </row>
    <row r="123" spans="17:21" ht="12.75">
      <c r="Q123" s="7"/>
      <c r="R123" s="7"/>
      <c r="S123" s="10"/>
      <c r="T123" s="10"/>
      <c r="U123" s="10"/>
    </row>
    <row r="124" spans="17:21" ht="12.75">
      <c r="Q124" s="7"/>
      <c r="R124" s="7"/>
      <c r="S124" s="10"/>
      <c r="T124" s="10"/>
      <c r="U124" s="10"/>
    </row>
    <row r="125" spans="17:21" ht="12.75">
      <c r="Q125" s="7"/>
      <c r="R125" s="7"/>
      <c r="S125" s="10"/>
      <c r="T125" s="10"/>
      <c r="U125" s="10"/>
    </row>
    <row r="126" spans="17:21" ht="12.75">
      <c r="Q126" s="7"/>
      <c r="R126" s="7"/>
      <c r="S126" s="10"/>
      <c r="T126" s="10"/>
      <c r="U126" s="10"/>
    </row>
    <row r="127" spans="17:21" ht="12.75">
      <c r="Q127" s="7"/>
      <c r="R127" s="7"/>
      <c r="S127" s="10"/>
      <c r="T127" s="10"/>
      <c r="U127" s="10"/>
    </row>
    <row r="128" spans="17:21" ht="12.75">
      <c r="Q128" s="7"/>
      <c r="R128" s="7"/>
      <c r="S128" s="10"/>
      <c r="T128" s="10"/>
      <c r="U128" s="10"/>
    </row>
    <row r="129" spans="17:21" ht="12.75">
      <c r="Q129" s="7"/>
      <c r="R129" s="7"/>
      <c r="S129" s="10"/>
      <c r="T129" s="10"/>
      <c r="U129" s="10"/>
    </row>
    <row r="130" spans="17:21" ht="12.75">
      <c r="Q130" s="7"/>
      <c r="R130" s="7"/>
      <c r="S130" s="10"/>
      <c r="T130" s="10"/>
      <c r="U130" s="10"/>
    </row>
    <row r="131" spans="17:21" ht="12.75">
      <c r="Q131" s="7"/>
      <c r="R131" s="7"/>
      <c r="S131" s="10"/>
      <c r="T131" s="10"/>
      <c r="U131" s="10"/>
    </row>
    <row r="132" spans="17:21" ht="12.75">
      <c r="Q132" s="7"/>
      <c r="R132" s="7"/>
      <c r="S132" s="10"/>
      <c r="T132" s="10"/>
      <c r="U132" s="10"/>
    </row>
    <row r="133" spans="17:21" ht="12.75">
      <c r="Q133" s="7"/>
      <c r="R133" s="7"/>
      <c r="S133" s="10"/>
      <c r="T133" s="10"/>
      <c r="U133" s="10"/>
    </row>
    <row r="134" spans="17:21" ht="12.75">
      <c r="Q134" s="7"/>
      <c r="R134" s="7"/>
      <c r="S134" s="10"/>
      <c r="T134" s="10"/>
      <c r="U134" s="10"/>
    </row>
    <row r="135" spans="17:21" ht="12.75">
      <c r="Q135" s="7"/>
      <c r="R135" s="7"/>
      <c r="S135" s="10"/>
      <c r="T135" s="10"/>
      <c r="U135" s="10"/>
    </row>
    <row r="136" spans="17:21" ht="12.75">
      <c r="Q136" s="7"/>
      <c r="R136" s="7"/>
      <c r="S136" s="10"/>
      <c r="T136" s="10"/>
      <c r="U136" s="10"/>
    </row>
    <row r="137" spans="17:21" ht="12.75">
      <c r="Q137" s="7"/>
      <c r="R137" s="7"/>
      <c r="S137" s="10"/>
      <c r="T137" s="10"/>
      <c r="U137" s="10"/>
    </row>
    <row r="138" spans="17:21" ht="12.75">
      <c r="Q138" s="7"/>
      <c r="R138" s="7"/>
      <c r="S138" s="10"/>
      <c r="T138" s="10"/>
      <c r="U138" s="10"/>
    </row>
    <row r="139" spans="17:21" ht="12.75">
      <c r="Q139" s="7"/>
      <c r="R139" s="7"/>
      <c r="S139" s="10"/>
      <c r="T139" s="10"/>
      <c r="U139" s="10"/>
    </row>
  </sheetData>
  <mergeCells count="1">
    <mergeCell ref="B24:E24"/>
  </mergeCells>
  <hyperlinks>
    <hyperlink ref="S2" r:id="rId1" display="http://www.nwcouncil.org/fw/budget/2007/reports/isrpdetail.asp?id=529"/>
    <hyperlink ref="S25" r:id="rId2" display="http://www.nwcouncil.org/fw/budget/2007/reports/isrpdetail.asp?id=534"/>
    <hyperlink ref="S26" r:id="rId3" display="http://www.nwcouncil.org/fw/budget/2007/reports/isrpdetail.asp?id=537"/>
  </hyperlinks>
  <printOptions/>
  <pageMargins left="0.75" right="0.75" top="0.75" bottom="0.75" header="0.5" footer="0.5"/>
  <pageSetup fitToHeight="50" fitToWidth="1" horizontalDpi="600" verticalDpi="600" orientation="landscape" scale="56" r:id="rId4"/>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West Power and Conservation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O'toole</dc:creator>
  <cp:keywords/>
  <dc:description/>
  <cp:lastModifiedBy>Patty O'toole</cp:lastModifiedBy>
  <cp:lastPrinted>2006-09-09T08:19:04Z</cp:lastPrinted>
  <dcterms:created xsi:type="dcterms:W3CDTF">2006-08-01T21:28:44Z</dcterms:created>
  <dcterms:modified xsi:type="dcterms:W3CDTF">2006-09-15T22:04:37Z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